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целевая" sheetId="1" r:id="rId1"/>
    <sheet name="ведомств" sheetId="2" r:id="rId2"/>
  </sheets>
  <definedNames>
    <definedName name="_xlnm.Print_Area" localSheetId="1">'ведомств'!$A$1:$H$157</definedName>
    <definedName name="_xlnm.Print_Area" localSheetId="1">'ведомств'!$A$1:$H$155</definedName>
    <definedName name="_xlnm.Print_Area" localSheetId="0">'целевая'!$A$2:$G$133</definedName>
  </definedNames>
  <calcPr fullCalcOnLoad="1"/>
</workbook>
</file>

<file path=xl/sharedStrings.xml><?xml version="1.0" encoding="utf-8"?>
<sst xmlns="http://schemas.openxmlformats.org/spreadsheetml/2006/main" count="1006" uniqueCount="206">
  <si>
    <t>Приложение  № 3</t>
  </si>
  <si>
    <t xml:space="preserve">к решению Совета </t>
  </si>
  <si>
    <t>Александровского сельского поселения</t>
  </si>
  <si>
    <t>Усть-Лабинского района</t>
  </si>
  <si>
    <t>От 02 февраля 2021 года № 2 протокол №23</t>
  </si>
  <si>
    <t xml:space="preserve">«О внесении изменений в решение Совета от 14 декабря 2020г №2 протокол №20 «О бюджете Александровского сельского поселения Усть-Лабинского района на 2021 год» </t>
  </si>
  <si>
    <t>Приложение  № 9</t>
  </si>
  <si>
    <t>От 14 декабря 2020 года № 2 протокол №20</t>
  </si>
  <si>
    <t xml:space="preserve">«О бюджете Александровского сельского поселения </t>
  </si>
  <si>
    <t>Усть-Лабинского района на 2021 год»</t>
  </si>
  <si>
    <t xml:space="preserve">Распределение бюджетных ассигнований бюджета Александровского сельского поселения Усть-Лабинского района по целевым статьям, группам видов расходов классификации расходов бюджетов на 2021 год </t>
  </si>
  <si>
    <t xml:space="preserve"> </t>
  </si>
  <si>
    <t>(тыс. рублей)</t>
  </si>
  <si>
    <t>№ п/п</t>
  </si>
  <si>
    <t>Наименование</t>
  </si>
  <si>
    <t>РЗ</t>
  </si>
  <si>
    <t>ПР</t>
  </si>
  <si>
    <t>ЦСР</t>
  </si>
  <si>
    <t>ВР</t>
  </si>
  <si>
    <t>Сумма</t>
  </si>
  <si>
    <t>ВСЕГО</t>
  </si>
  <si>
    <t>1.</t>
  </si>
  <si>
    <t>Исполнительно-распорядительный орган Администрация сельского поселения Усть-Лабинского района</t>
  </si>
  <si>
    <t>Обеспечение деятельности высшего органа исполнительной власти Александровского сельского поселения Усть-Лабинского района</t>
  </si>
  <si>
    <t>01</t>
  </si>
  <si>
    <t>02</t>
  </si>
  <si>
    <t>50 0 00 00000</t>
  </si>
  <si>
    <t>Высшее должностное лицо Александровского сельского поселения Усть-Лабинского района</t>
  </si>
  <si>
    <t>50 1 00 00000</t>
  </si>
  <si>
    <t>Расходы на обеспечение функций органов местного самоуправления</t>
  </si>
  <si>
    <t>50 1 00 00190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</si>
  <si>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</si>
  <si>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</si>
  <si>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Обеспечение деятельности администрации</t>
  </si>
  <si>
    <t>04</t>
  </si>
  <si>
    <t>51 0 00 00000</t>
  </si>
  <si>
    <t>Обеспечение функционирования администрации</t>
  </si>
  <si>
    <t>51 1 00 00000</t>
  </si>
  <si>
    <t>51 1 00 00190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</si>
  <si>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</si>
  <si>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</si>
  <si>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</si>
  <si>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Осуществление отдельных полномочий Краснодарского края</t>
  </si>
  <si>
    <t>51 2 00 00000</t>
  </si>
  <si>
    <t>Осуществление отдельных полномочий Краснодарского края по образованию и организации деятельности административных комиссий</t>
  </si>
  <si>
    <t>51 2 00 60190</t>
  </si>
  <si>
    <t>Расходы на обеспечение функций органов местного самоуправления по передаваемым полномочиям поселений</t>
  </si>
  <si>
    <t>06</t>
  </si>
  <si>
    <t>51 1 00 21190</t>
  </si>
  <si>
    <t>Межбюджетные трансферты</t>
  </si>
  <si>
    <t>Финансовое обеспечение непредвиденных расходов</t>
  </si>
  <si>
    <t>11</t>
  </si>
  <si>
    <t>51 4 00 00000</t>
  </si>
  <si>
    <t>Резервные фонды администрации Александровского сельского поселения Усть-Лабинского района</t>
  </si>
  <si>
    <t>51 4 00 10490</t>
  </si>
  <si>
    <t>Другие общегосударственные вопросы</t>
  </si>
  <si>
    <t>13</t>
  </si>
  <si>
    <t>Управление муниципальным имуществом муниципального образования Александровского сельского поселения Усть-Лабинского района</t>
  </si>
  <si>
    <t>52 0 00 00000</t>
  </si>
  <si>
    <t>Мероприятия в рамках управления имуществом Александровского сельского поселения Усть-Лабинского района</t>
  </si>
  <si>
    <t>52 1 00 00000</t>
  </si>
  <si>
    <t xml:space="preserve">Оценка недвижимости, признание прав и регулирование отношений по государственной и муниципальной собственности </t>
  </si>
  <si>
    <t>52 1 00 10390</t>
  </si>
  <si>
    <t>Ведомственная  целевая программа "Информационное освещение  деятельности органов местного самоуправления Александровского сельского поселения Усть-Лабинского района на 2021год"</t>
  </si>
  <si>
    <t>54 0 00 00000</t>
  </si>
  <si>
    <t>Реализация мероприятий ведомственной целевой программы</t>
  </si>
  <si>
    <t>54 0 00 10070</t>
  </si>
  <si>
    <t>Ведомственная  целевая программа "Создание условий для обеспечения стабильной деятельности администрации Александровского сельского поселения Усть-Лабинского района на 2021 год"</t>
  </si>
  <si>
    <t>55 0 00 00000</t>
  </si>
  <si>
    <t>55 0 00 10070</t>
  </si>
  <si>
    <t>Иные  бюджетные ассигнования</t>
  </si>
  <si>
    <t>Ведомственная целевая программа "Развитие муниципальной службы в  Александровском сельском поселении Усть-Лабинского района в 2021 году"</t>
  </si>
  <si>
    <t>71 0 00 00000</t>
  </si>
  <si>
    <t>71 0 00 10070</t>
  </si>
  <si>
    <t xml:space="preserve">Ведомственная целевая программа "Доступная среда жизнедеятельности инвалидов и иных маломобильных групп населения в  Александровском сельском поселении Усть-Лабинского района на 2021 год" </t>
  </si>
  <si>
    <t>73 0 0000000</t>
  </si>
  <si>
    <t>73 0 0010070</t>
  </si>
  <si>
    <t xml:space="preserve">Ведомственная целевая программа "Противодействия коррупции в  Александровском сельском поселении Усть-Лабинского района на 2021 год" </t>
  </si>
  <si>
    <t>74 0 0000000</t>
  </si>
  <si>
    <t>74 0 0010070</t>
  </si>
  <si>
    <t>Обеспечение деятельности администрации Александровского сельского поселения Усть-Лабинского района</t>
  </si>
  <si>
    <t>03</t>
  </si>
  <si>
    <t>Переданные межбюджетные трансферты в бюджеты поселений</t>
  </si>
  <si>
    <t>51 6 00 00000</t>
  </si>
  <si>
    <t>Осуществление первичного воинского учета на территориях, где отсутствуют военные комиссариаты</t>
  </si>
  <si>
    <t>51 6 00 51180</t>
  </si>
  <si>
    <t>Ведомственная целевая программа "Обеспечение первичных мер пожарной безопасности  на территории Александровского сельского поселения Усть-Лабинского района на 2021  год"</t>
  </si>
  <si>
    <t>10</t>
  </si>
  <si>
    <t>57 0 00 10070</t>
  </si>
  <si>
    <t>Реализация мероприятий в области дорожного хозяйства</t>
  </si>
  <si>
    <t>09</t>
  </si>
  <si>
    <t>59 0 00 00000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</si>
  <si>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</si>
  <si>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59 0 00 11080</t>
  </si>
  <si>
    <t>Реализация мероприятий подпраграммы "Строительство, реконструкция, капитальный ремонт и ремонт автомобильных дорог общего пользования местного значения на территории Краснодарского края" государственной программы Краснодарского края "Развитие сети автомобильных дорог Краснодарского края"</t>
  </si>
  <si>
    <t>59 0 00 S2440</t>
  </si>
  <si>
    <t>Ведомственная целевая программа "Повышение безопасности дорожного движения на территории Александровского сельского поселения Усть-Лабинского района в 2021 году"</t>
  </si>
  <si>
    <t>60 0 00 00000</t>
  </si>
  <si>
    <t>60 0 00 10070</t>
  </si>
  <si>
    <t>Ведомственная целевая программа "Использование и охрана земель  в Александровском сельском поселении Усть-Лабинского района» на 2020 год "</t>
  </si>
  <si>
    <t>61 000  00000</t>
  </si>
  <si>
    <t>61 000  10070</t>
  </si>
  <si>
    <t>Мероприятия по землеустройству и землепользованию</t>
  </si>
  <si>
    <t>12</t>
  </si>
  <si>
    <t>61 1 00 00000</t>
  </si>
  <si>
    <t>Реализация мероприятий по землеустройству и землепользованию</t>
  </si>
  <si>
    <t xml:space="preserve">61 1 00 11020 </t>
  </si>
  <si>
    <t>Ведомственная целевая программа "Развитие малого и среднего предпринимательства на территории Александровского сельского поселения Усть-Лабинского района" на 2021 год</t>
  </si>
  <si>
    <t xml:space="preserve">62 0 00 00000 </t>
  </si>
  <si>
    <t>62 0 00 10070</t>
  </si>
  <si>
    <t>Ведомственная целевая программа "Энергосбережение и повышение энергетической эффективности на территории Александровского сельского поселения Усть-Лабинского района на 2021 год "</t>
  </si>
  <si>
    <t>05</t>
  </si>
  <si>
    <t xml:space="preserve">63  0 00 00000 </t>
  </si>
  <si>
    <t>63  0 00 10070</t>
  </si>
  <si>
    <t>63 0 00 10070</t>
  </si>
  <si>
    <t>Уличное освещение</t>
  </si>
  <si>
    <t>64 0 00 00000</t>
  </si>
  <si>
    <t>Реализация мероприятий по уличному освещению</t>
  </si>
  <si>
    <t>64 0 00 11030</t>
  </si>
  <si>
    <t>Озеленение</t>
  </si>
  <si>
    <t>64 1 00 00000</t>
  </si>
  <si>
    <t>Реализация мероприятий по озеленению</t>
  </si>
  <si>
    <t>64 1 00 11040</t>
  </si>
  <si>
    <t>Прочие мероприятия по благоустройству городских округов и поселений</t>
  </si>
  <si>
    <t>64 2 00 00000</t>
  </si>
  <si>
    <t>Реализация прочих мероприятий по благоустройству городских округов и поселений</t>
  </si>
  <si>
    <t>64 2 00 11060</t>
  </si>
  <si>
    <t>Другие вопросы в области жилищно-коммунального хозяйства</t>
  </si>
  <si>
    <t>Благоустройство. Другие вопросы в области ЖКХ.</t>
  </si>
  <si>
    <t>66 0 00 00000</t>
  </si>
  <si>
    <t>Расходы на обеспечение деятельности (оказание услуг) муниципальных учреждений</t>
  </si>
  <si>
    <t>66 0 00 00590</t>
  </si>
  <si>
    <t>500</t>
  </si>
  <si>
    <t>800</t>
  </si>
  <si>
    <t>Ведомственная целевая программа "Организация и осуществление мероприятий по работе с детьми и молодежью в  Александровском сельском поселении Усть-Лабинского района"на 2021 год</t>
  </si>
  <si>
    <t>07</t>
  </si>
  <si>
    <t>67 0 00 00000</t>
  </si>
  <si>
    <t>67 0 00 10070</t>
  </si>
  <si>
    <t>Ведомственная целевая программа "Военно-патриотическое воспитание молодежи в Александровском сельском поселении Усть-Лабинского района на 2021 год"</t>
  </si>
  <si>
    <t>72 0 00 00000</t>
  </si>
  <si>
    <t>72 0 00 10070</t>
  </si>
  <si>
    <t>Мероприятия в области культуры</t>
  </si>
  <si>
    <t>08</t>
  </si>
  <si>
    <t>68 0 00 00000</t>
  </si>
  <si>
    <t>Организация библиотечного обслуживания</t>
  </si>
  <si>
    <t>68 1 00 00000</t>
  </si>
  <si>
    <t>68 1 00 00590</t>
  </si>
  <si>
    <t>Обеспечение населения услугами учреждений культуры</t>
  </si>
  <si>
    <t xml:space="preserve">68 2 00 00000 </t>
  </si>
  <si>
    <t xml:space="preserve">  </t>
  </si>
  <si>
    <t>68 2 00 00590</t>
  </si>
  <si>
    <t>Ведомственная целевая программа " Социальная поддержка отдельных категорий населения Александровского сельского поселения Усть-Лабинского района на 2021 год"</t>
  </si>
  <si>
    <t>69 0 00 00000</t>
  </si>
  <si>
    <t>69 0 00 10070</t>
  </si>
  <si>
    <t>Социальное обеспечение и иные выплаты населению</t>
  </si>
  <si>
    <t>300</t>
  </si>
  <si>
    <t>Обеспечение населения услугами учреждений физической культуры и спорта</t>
  </si>
  <si>
    <t>70 0 00 00000</t>
  </si>
  <si>
    <t>Обеспечение деятельности (оказание услуг) подведомственных учреждений</t>
  </si>
  <si>
    <t>70 0 00  00590</t>
  </si>
  <si>
    <t>70 0 00 00590</t>
  </si>
  <si>
    <t>Ведомственная целевая программа "Развитие физической культуры и спорта  в Александровском сельском поселении Усть-Лабинского района на 2021 год"</t>
  </si>
  <si>
    <t>75 0 00 00000</t>
  </si>
  <si>
    <r>
      <t xml:space="preserve">75 0 00 </t>
    </r>
    <r>
      <rPr>
        <sz val="12"/>
        <rFont val="Calibri"/>
        <family val="2"/>
      </rPr>
      <t>10070</t>
    </r>
  </si>
  <si>
    <t>Капитальные вложения в объекты государственной (муниципальной) собственности</t>
  </si>
  <si>
    <t>Реализация мероприятий 1.6 1.8  государственной программы Краснодарского края "Развитие физической культуры и спорта"</t>
  </si>
  <si>
    <r>
      <t xml:space="preserve">75 0 00 </t>
    </r>
    <r>
      <rPr>
        <sz val="12"/>
        <rFont val="Calibri"/>
        <family val="2"/>
      </rPr>
      <t>61100</t>
    </r>
  </si>
  <si>
    <t xml:space="preserve">Глава Александровского сельского </t>
  </si>
  <si>
    <t>поселения Усть-Лабинского района                                                                                                                                         Н.Н. Харько</t>
  </si>
  <si>
    <t>Приложение № 4</t>
  </si>
  <si>
    <t>Приложение  № 10</t>
  </si>
  <si>
    <t>ВЕДОМСТВЕННАЯ СТРУКТУРА РАСХОДОВ бюджета Александровского сельского поселения Усть-Лабинского района на 2021 год</t>
  </si>
  <si>
    <t>Вед</t>
  </si>
  <si>
    <t>Общегосударственные вопросы</t>
  </si>
  <si>
    <t>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</si>
  <si>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</si>
  <si>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</si>
  <si>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 налоговых и таможенных органов и органов финансового (финансово-бюджетного) надзора</t>
  </si>
  <si>
    <t>Ведомственная  целевая программа "Информационное освещение деятельности органов местного самоуправления Александровского сельского поселения Усть-Лабинского района на 2021 год"</t>
  </si>
  <si>
    <t xml:space="preserve">Национальная оборона 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</si>
  <si>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</si>
  <si>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</si>
  <si>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</si>
  <si>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Ведомственная целевая программа "Обеспечение первичных мер пожарной безопасности  на территории Александровского сельского поселения Усть-Лабинского района на 2021 год"</t>
  </si>
  <si>
    <t>57 0 00 00000</t>
  </si>
  <si>
    <t>Национальная экономика</t>
  </si>
  <si>
    <t>Дорожное хозяйство (дорожные фонды)</t>
  </si>
  <si>
    <t>Ведомственная целевая программа "Повышение безопасности дорожного движения на территории Александровского сельского поселения Усть-Лабинского района" на 2021 год"</t>
  </si>
  <si>
    <t>Другие вопросы в области национальной экономики</t>
  </si>
  <si>
    <t>Ведомственная целевая программа "Использование и охрана земель  в Александровском сельском поселении Усть-Лабинского района» на 2021 год "</t>
  </si>
  <si>
    <t>Ведомственная целевая программа "Развитие малого и среднего предпринимательства на территории Александровского сельского посе ления Усть-Лабинского района" на 2021 год</t>
  </si>
  <si>
    <t>Жилищно-коммунальное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</si>
  <si>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</si>
  <si>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</si>
  <si>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</si>
  <si>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 и кинематография</t>
  </si>
  <si>
    <t xml:space="preserve">Культура   </t>
  </si>
  <si>
    <t>Социальная политика</t>
  </si>
  <si>
    <t>Социальное обеспечение населения</t>
  </si>
  <si>
    <t>Физическая культура и спорт</t>
  </si>
  <si>
    <t xml:space="preserve">Физическая культура </t>
  </si>
  <si>
    <t>Массовый спорт</t>
  </si>
  <si>
    <t>75 0 00 10070</t>
  </si>
  <si>
    <t>75 0 00 61100</t>
  </si>
  <si>
    <t xml:space="preserve"> Глава Александровского сельского </t>
  </si>
  <si>
    <t>поселения Усть-Лабинского района                                                                                                     Н.Н. Харько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</si>
</sst>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"/>
    <numFmt numFmtId="167" formatCode="#,##0.0"/>
    <numFmt numFmtId="168" formatCode="#,##0"/>
  </numFmts>
  <fonts count="19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Calibri"/>
      <family val="2"/>
    </font>
    <font>
      <i/>
      <sz val="12"/>
      <name val="Times New Roman"/>
      <family val="1"/>
    </font>
    <font>
      <sz val="4"/>
      <name val="Times New Roman"/>
      <family val="1"/>
    </font>
    <font>
      <sz val="12"/>
      <name val="Calibri"/>
      <family val="2"/>
    </font>
    <font>
      <sz val="14"/>
      <color indexed="8"/>
      <name val="Arial"/>
      <family val="2"/>
    </font>
    <font>
      <b/>
      <sz val="11"/>
      <color indexed="8"/>
      <name val="Calibri"/>
      <family val="2"/>
    </font>
    <font>
      <i/>
      <sz val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5">
    <xf numFmtId="164" fontId="0" fillId="0" borderId="0" xfId="0" applyAlignment="1">
      <alignment/>
    </xf>
    <xf numFmtId="164" fontId="2" fillId="0" borderId="0" xfId="0" applyFont="1" applyAlignment="1">
      <alignment wrapText="1"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right"/>
    </xf>
    <xf numFmtId="164" fontId="4" fillId="0" borderId="0" xfId="0" applyFont="1" applyAlignment="1">
      <alignment/>
    </xf>
    <xf numFmtId="164" fontId="4" fillId="0" borderId="0" xfId="0" applyFont="1" applyBorder="1" applyAlignment="1">
      <alignment horizontal="right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right" wrapText="1"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2" fillId="0" borderId="0" xfId="0" applyFont="1" applyBorder="1" applyAlignment="1">
      <alignment horizontal="right" wrapText="1"/>
    </xf>
    <xf numFmtId="164" fontId="7" fillId="0" borderId="0" xfId="0" applyFont="1" applyAlignment="1">
      <alignment horizontal="right" wrapText="1"/>
    </xf>
    <xf numFmtId="164" fontId="8" fillId="0" borderId="0" xfId="0" applyFont="1" applyBorder="1" applyAlignment="1">
      <alignment horizontal="center" vertical="center" wrapText="1"/>
    </xf>
    <xf numFmtId="164" fontId="8" fillId="0" borderId="0" xfId="0" applyFont="1" applyAlignment="1">
      <alignment wrapText="1"/>
    </xf>
    <xf numFmtId="164" fontId="9" fillId="0" borderId="0" xfId="0" applyFont="1" applyAlignment="1">
      <alignment wrapText="1"/>
    </xf>
    <xf numFmtId="164" fontId="7" fillId="0" borderId="0" xfId="0" applyFont="1" applyBorder="1" applyAlignment="1">
      <alignment horizontal="left" wrapText="1"/>
    </xf>
    <xf numFmtId="164" fontId="2" fillId="0" borderId="1" xfId="0" applyFont="1" applyBorder="1" applyAlignment="1">
      <alignment horizontal="center" wrapText="1"/>
    </xf>
    <xf numFmtId="164" fontId="2" fillId="0" borderId="2" xfId="0" applyFont="1" applyBorder="1" applyAlignment="1">
      <alignment horizontal="center" wrapText="1"/>
    </xf>
    <xf numFmtId="165" fontId="2" fillId="0" borderId="2" xfId="0" applyNumberFormat="1" applyFont="1" applyBorder="1" applyAlignment="1">
      <alignment horizontal="center" wrapText="1"/>
    </xf>
    <xf numFmtId="164" fontId="7" fillId="2" borderId="3" xfId="0" applyFont="1" applyFill="1" applyBorder="1" applyAlignment="1">
      <alignment horizontal="center" wrapText="1"/>
    </xf>
    <xf numFmtId="164" fontId="10" fillId="2" borderId="3" xfId="0" applyFont="1" applyFill="1" applyBorder="1" applyAlignment="1">
      <alignment vertical="top" wrapText="1"/>
    </xf>
    <xf numFmtId="165" fontId="2" fillId="2" borderId="3" xfId="0" applyNumberFormat="1" applyFont="1" applyFill="1" applyBorder="1" applyAlignment="1">
      <alignment horizontal="right" wrapText="1"/>
    </xf>
    <xf numFmtId="166" fontId="10" fillId="2" borderId="3" xfId="0" applyNumberFormat="1" applyFont="1" applyFill="1" applyBorder="1" applyAlignment="1">
      <alignment horizontal="right" wrapText="1"/>
    </xf>
    <xf numFmtId="164" fontId="11" fillId="0" borderId="3" xfId="0" applyFont="1" applyBorder="1" applyAlignment="1">
      <alignment vertical="top" wrapText="1"/>
    </xf>
    <xf numFmtId="164" fontId="11" fillId="0" borderId="3" xfId="0" applyFont="1" applyBorder="1" applyAlignment="1">
      <alignment wrapText="1"/>
    </xf>
    <xf numFmtId="165" fontId="11" fillId="0" borderId="3" xfId="0" applyNumberFormat="1" applyFont="1" applyBorder="1" applyAlignment="1">
      <alignment horizontal="right" wrapText="1"/>
    </xf>
    <xf numFmtId="165" fontId="11" fillId="0" borderId="3" xfId="0" applyNumberFormat="1" applyFont="1" applyBorder="1" applyAlignment="1">
      <alignment horizontal="center" wrapText="1"/>
    </xf>
    <xf numFmtId="166" fontId="11" fillId="0" borderId="3" xfId="0" applyNumberFormat="1" applyFont="1" applyBorder="1" applyAlignment="1">
      <alignment horizontal="right" wrapText="1"/>
    </xf>
    <xf numFmtId="164" fontId="7" fillId="3" borderId="3" xfId="0" applyFont="1" applyFill="1" applyBorder="1" applyAlignment="1">
      <alignment horizontal="center" wrapText="1"/>
    </xf>
    <xf numFmtId="164" fontId="7" fillId="3" borderId="3" xfId="0" applyFont="1" applyFill="1" applyBorder="1" applyAlignment="1">
      <alignment wrapText="1"/>
    </xf>
    <xf numFmtId="165" fontId="7" fillId="3" borderId="3" xfId="0" applyNumberFormat="1" applyFont="1" applyFill="1" applyBorder="1" applyAlignment="1">
      <alignment horizontal="right" wrapText="1"/>
    </xf>
    <xf numFmtId="165" fontId="7" fillId="3" borderId="3" xfId="0" applyNumberFormat="1" applyFont="1" applyFill="1" applyBorder="1" applyAlignment="1">
      <alignment horizontal="center" wrapText="1"/>
    </xf>
    <xf numFmtId="166" fontId="7" fillId="3" borderId="3" xfId="0" applyNumberFormat="1" applyFont="1" applyFill="1" applyBorder="1" applyAlignment="1">
      <alignment horizontal="right" wrapText="1"/>
    </xf>
    <xf numFmtId="164" fontId="7" fillId="3" borderId="3" xfId="0" applyFont="1" applyFill="1" applyBorder="1" applyAlignment="1">
      <alignment/>
    </xf>
    <xf numFmtId="164" fontId="7" fillId="3" borderId="3" xfId="0" applyFont="1" applyFill="1" applyBorder="1" applyAlignment="1">
      <alignment horizontal="right" wrapText="1"/>
    </xf>
    <xf numFmtId="164" fontId="7" fillId="3" borderId="3" xfId="0" applyFont="1" applyFill="1" applyBorder="1" applyAlignment="1">
      <alignment horizontal="center"/>
    </xf>
    <xf numFmtId="164" fontId="7" fillId="3" borderId="3" xfId="0" applyFont="1" applyFill="1" applyBorder="1" applyAlignment="1">
      <alignment horizontal="right"/>
    </xf>
    <xf numFmtId="166" fontId="7" fillId="3" borderId="3" xfId="0" applyNumberFormat="1" applyFont="1" applyFill="1" applyBorder="1" applyAlignment="1">
      <alignment horizontal="right"/>
    </xf>
    <xf numFmtId="164" fontId="7" fillId="3" borderId="3" xfId="0" applyFont="1" applyFill="1" applyBorder="1" applyAlignment="1">
      <alignment vertical="top" wrapText="1"/>
    </xf>
    <xf numFmtId="164" fontId="11" fillId="3" borderId="3" xfId="0" applyFont="1" applyFill="1" applyBorder="1" applyAlignment="1">
      <alignment vertical="top" wrapText="1"/>
    </xf>
    <xf numFmtId="165" fontId="11" fillId="3" borderId="3" xfId="0" applyNumberFormat="1" applyFont="1" applyFill="1" applyBorder="1" applyAlignment="1">
      <alignment horizontal="right" wrapText="1"/>
    </xf>
    <xf numFmtId="164" fontId="11" fillId="3" borderId="3" xfId="0" applyFont="1" applyFill="1" applyBorder="1" applyAlignment="1">
      <alignment horizontal="center"/>
    </xf>
    <xf numFmtId="164" fontId="11" fillId="3" borderId="3" xfId="0" applyFont="1" applyFill="1" applyBorder="1" applyAlignment="1">
      <alignment horizontal="right"/>
    </xf>
    <xf numFmtId="166" fontId="11" fillId="3" borderId="3" xfId="0" applyNumberFormat="1" applyFont="1" applyFill="1" applyBorder="1" applyAlignment="1">
      <alignment horizontal="right"/>
    </xf>
    <xf numFmtId="165" fontId="3" fillId="3" borderId="3" xfId="0" applyNumberFormat="1" applyFont="1" applyFill="1" applyBorder="1" applyAlignment="1">
      <alignment horizontal="right"/>
    </xf>
    <xf numFmtId="165" fontId="3" fillId="3" borderId="3" xfId="0" applyNumberFormat="1" applyFont="1" applyFill="1" applyBorder="1" applyAlignment="1">
      <alignment horizontal="center"/>
    </xf>
    <xf numFmtId="164" fontId="3" fillId="3" borderId="3" xfId="0" applyFont="1" applyFill="1" applyBorder="1" applyAlignment="1">
      <alignment wrapText="1"/>
    </xf>
    <xf numFmtId="164" fontId="7" fillId="0" borderId="3" xfId="0" applyFont="1" applyBorder="1" applyAlignment="1">
      <alignment wrapText="1"/>
    </xf>
    <xf numFmtId="164" fontId="3" fillId="0" borderId="3" xfId="0" applyFont="1" applyBorder="1" applyAlignment="1">
      <alignment wrapText="1"/>
    </xf>
    <xf numFmtId="164" fontId="11" fillId="3" borderId="3" xfId="0" applyFont="1" applyFill="1" applyBorder="1" applyAlignment="1">
      <alignment horizontal="center" wrapText="1"/>
    </xf>
    <xf numFmtId="166" fontId="3" fillId="3" borderId="3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64" fontId="3" fillId="3" borderId="3" xfId="0" applyNumberFormat="1" applyFont="1" applyFill="1" applyBorder="1" applyAlignment="1">
      <alignment horizontal="justify" vertical="center"/>
    </xf>
    <xf numFmtId="164" fontId="7" fillId="0" borderId="3" xfId="0" applyFont="1" applyBorder="1" applyAlignment="1">
      <alignment/>
    </xf>
    <xf numFmtId="165" fontId="3" fillId="0" borderId="3" xfId="0" applyNumberFormat="1" applyFont="1" applyBorder="1" applyAlignment="1">
      <alignment horizontal="right"/>
    </xf>
    <xf numFmtId="165" fontId="3" fillId="0" borderId="3" xfId="0" applyNumberFormat="1" applyFont="1" applyBorder="1" applyAlignment="1">
      <alignment horizontal="center"/>
    </xf>
    <xf numFmtId="164" fontId="7" fillId="0" borderId="3" xfId="0" applyFont="1" applyBorder="1" applyAlignment="1">
      <alignment horizontal="right"/>
    </xf>
    <xf numFmtId="166" fontId="7" fillId="0" borderId="3" xfId="0" applyNumberFormat="1" applyFont="1" applyBorder="1" applyAlignment="1">
      <alignment horizontal="right"/>
    </xf>
    <xf numFmtId="164" fontId="7" fillId="3" borderId="3" xfId="0" applyFont="1" applyFill="1" applyBorder="1" applyAlignment="1">
      <alignment horizontal="left" vertical="top" wrapText="1"/>
    </xf>
    <xf numFmtId="165" fontId="7" fillId="0" borderId="3" xfId="0" applyNumberFormat="1" applyFont="1" applyBorder="1" applyAlignment="1">
      <alignment horizontal="right" wrapText="1"/>
    </xf>
    <xf numFmtId="164" fontId="7" fillId="0" borderId="3" xfId="0" applyFont="1" applyBorder="1" applyAlignment="1">
      <alignment horizontal="center"/>
    </xf>
    <xf numFmtId="164" fontId="3" fillId="0" borderId="3" xfId="0" applyFont="1" applyBorder="1" applyAlignment="1">
      <alignment vertical="top" wrapText="1"/>
    </xf>
    <xf numFmtId="166" fontId="3" fillId="0" borderId="3" xfId="0" applyNumberFormat="1" applyFont="1" applyBorder="1" applyAlignment="1">
      <alignment horizontal="right"/>
    </xf>
    <xf numFmtId="167" fontId="7" fillId="0" borderId="3" xfId="0" applyNumberFormat="1" applyFont="1" applyBorder="1" applyAlignment="1">
      <alignment horizontal="right"/>
    </xf>
    <xf numFmtId="164" fontId="7" fillId="0" borderId="3" xfId="0" applyFont="1" applyBorder="1" applyAlignment="1">
      <alignment vertical="top" wrapText="1"/>
    </xf>
    <xf numFmtId="164" fontId="12" fillId="0" borderId="0" xfId="0" applyFont="1" applyAlignment="1">
      <alignment/>
    </xf>
    <xf numFmtId="166" fontId="3" fillId="0" borderId="0" xfId="0" applyNumberFormat="1" applyFont="1" applyAlignment="1">
      <alignment horizontal="right" vertical="top"/>
    </xf>
    <xf numFmtId="167" fontId="3" fillId="0" borderId="3" xfId="0" applyNumberFormat="1" applyFont="1" applyBorder="1" applyAlignment="1">
      <alignment horizontal="right"/>
    </xf>
    <xf numFmtId="165" fontId="13" fillId="0" borderId="3" xfId="0" applyNumberFormat="1" applyFont="1" applyBorder="1" applyAlignment="1">
      <alignment horizontal="right"/>
    </xf>
    <xf numFmtId="164" fontId="7" fillId="0" borderId="3" xfId="0" applyFont="1" applyBorder="1" applyAlignment="1">
      <alignment horizontal="center" wrapText="1"/>
    </xf>
    <xf numFmtId="164" fontId="7" fillId="0" borderId="3" xfId="0" applyFont="1" applyBorder="1" applyAlignment="1">
      <alignment horizontal="right" wrapText="1"/>
    </xf>
    <xf numFmtId="165" fontId="14" fillId="0" borderId="3" xfId="0" applyNumberFormat="1" applyFont="1" applyBorder="1" applyAlignment="1">
      <alignment horizontal="center"/>
    </xf>
    <xf numFmtId="166" fontId="7" fillId="0" borderId="3" xfId="0" applyNumberFormat="1" applyFont="1" applyBorder="1" applyAlignment="1">
      <alignment horizontal="right" wrapText="1"/>
    </xf>
    <xf numFmtId="165" fontId="3" fillId="0" borderId="3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justify" vertical="center"/>
    </xf>
    <xf numFmtId="164" fontId="7" fillId="0" borderId="0" xfId="0" applyFont="1" applyBorder="1" applyAlignment="1">
      <alignment horizontal="left"/>
    </xf>
    <xf numFmtId="168" fontId="0" fillId="0" borderId="0" xfId="0" applyNumberFormat="1" applyAlignment="1">
      <alignment/>
    </xf>
    <xf numFmtId="168" fontId="5" fillId="0" borderId="0" xfId="0" applyNumberFormat="1" applyFont="1" applyAlignment="1">
      <alignment/>
    </xf>
    <xf numFmtId="164" fontId="2" fillId="0" borderId="0" xfId="0" applyFont="1" applyAlignment="1">
      <alignment horizontal="right"/>
    </xf>
    <xf numFmtId="164" fontId="4" fillId="0" borderId="0" xfId="0" applyFont="1" applyAlignment="1">
      <alignment/>
    </xf>
    <xf numFmtId="168" fontId="4" fillId="0" borderId="0" xfId="0" applyNumberFormat="1" applyFont="1" applyAlignment="1">
      <alignment horizontal="right"/>
    </xf>
    <xf numFmtId="164" fontId="2" fillId="0" borderId="0" xfId="0" applyFont="1" applyAlignment="1">
      <alignment horizontal="right" wrapText="1"/>
    </xf>
    <xf numFmtId="168" fontId="2" fillId="0" borderId="0" xfId="0" applyNumberFormat="1" applyFont="1" applyAlignment="1">
      <alignment horizontal="right" wrapText="1"/>
    </xf>
    <xf numFmtId="164" fontId="16" fillId="0" borderId="0" xfId="0" applyFont="1" applyAlignment="1">
      <alignment wrapText="1"/>
    </xf>
    <xf numFmtId="164" fontId="2" fillId="0" borderId="0" xfId="0" applyFont="1" applyBorder="1" applyAlignment="1">
      <alignment horizontal="left" wrapText="1"/>
    </xf>
    <xf numFmtId="164" fontId="4" fillId="0" borderId="1" xfId="0" applyFont="1" applyBorder="1" applyAlignment="1">
      <alignment horizontal="center" wrapText="1"/>
    </xf>
    <xf numFmtId="168" fontId="2" fillId="0" borderId="2" xfId="0" applyNumberFormat="1" applyFont="1" applyBorder="1" applyAlignment="1">
      <alignment horizontal="center" wrapText="1"/>
    </xf>
    <xf numFmtId="164" fontId="2" fillId="2" borderId="3" xfId="0" applyFont="1" applyFill="1" applyBorder="1" applyAlignment="1">
      <alignment horizontal="center" wrapText="1"/>
    </xf>
    <xf numFmtId="164" fontId="10" fillId="2" borderId="3" xfId="0" applyFont="1" applyFill="1" applyBorder="1" applyAlignment="1">
      <alignment horizontal="right" wrapText="1"/>
    </xf>
    <xf numFmtId="167" fontId="10" fillId="2" borderId="3" xfId="0" applyNumberFormat="1" applyFont="1" applyFill="1" applyBorder="1" applyAlignment="1">
      <alignment horizontal="right" wrapText="1"/>
    </xf>
    <xf numFmtId="164" fontId="10" fillId="0" borderId="3" xfId="0" applyFont="1" applyBorder="1" applyAlignment="1">
      <alignment vertical="top" wrapText="1"/>
    </xf>
    <xf numFmtId="164" fontId="10" fillId="0" borderId="3" xfId="0" applyFont="1" applyBorder="1" applyAlignment="1">
      <alignment wrapText="1"/>
    </xf>
    <xf numFmtId="164" fontId="10" fillId="0" borderId="3" xfId="0" applyFont="1" applyBorder="1" applyAlignment="1">
      <alignment horizontal="right" vertical="top" wrapText="1"/>
    </xf>
    <xf numFmtId="165" fontId="10" fillId="0" borderId="3" xfId="0" applyNumberFormat="1" applyFont="1" applyBorder="1" applyAlignment="1">
      <alignment horizontal="right" wrapText="1"/>
    </xf>
    <xf numFmtId="167" fontId="10" fillId="0" borderId="3" xfId="0" applyNumberFormat="1" applyFont="1" applyBorder="1" applyAlignment="1">
      <alignment horizontal="right" wrapText="1"/>
    </xf>
    <xf numFmtId="164" fontId="10" fillId="0" borderId="3" xfId="0" applyFont="1" applyBorder="1" applyAlignment="1">
      <alignment horizontal="center" wrapText="1"/>
    </xf>
    <xf numFmtId="164" fontId="10" fillId="0" borderId="3" xfId="0" applyFont="1" applyBorder="1" applyAlignment="1">
      <alignment horizontal="right" wrapText="1"/>
    </xf>
    <xf numFmtId="164" fontId="2" fillId="0" borderId="3" xfId="0" applyFont="1" applyBorder="1" applyAlignment="1">
      <alignment horizontal="right" wrapText="1"/>
    </xf>
    <xf numFmtId="164" fontId="2" fillId="0" borderId="3" xfId="0" applyFont="1" applyBorder="1" applyAlignment="1">
      <alignment horizontal="center" wrapText="1"/>
    </xf>
    <xf numFmtId="164" fontId="10" fillId="4" borderId="3" xfId="0" applyFont="1" applyFill="1" applyBorder="1" applyAlignment="1">
      <alignment wrapText="1"/>
    </xf>
    <xf numFmtId="164" fontId="10" fillId="4" borderId="3" xfId="0" applyFont="1" applyFill="1" applyBorder="1" applyAlignment="1">
      <alignment horizontal="right" wrapText="1"/>
    </xf>
    <xf numFmtId="165" fontId="10" fillId="4" borderId="3" xfId="0" applyNumberFormat="1" applyFont="1" applyFill="1" applyBorder="1" applyAlignment="1">
      <alignment horizontal="right" wrapText="1"/>
    </xf>
    <xf numFmtId="167" fontId="10" fillId="4" borderId="3" xfId="0" applyNumberFormat="1" applyFont="1" applyFill="1" applyBorder="1" applyAlignment="1">
      <alignment horizontal="right" wrapText="1"/>
    </xf>
    <xf numFmtId="164" fontId="2" fillId="0" borderId="3" xfId="0" applyFont="1" applyBorder="1" applyAlignment="1">
      <alignment wrapText="1"/>
    </xf>
    <xf numFmtId="165" fontId="2" fillId="0" borderId="3" xfId="0" applyNumberFormat="1" applyFont="1" applyBorder="1" applyAlignment="1">
      <alignment horizontal="right" wrapText="1"/>
    </xf>
    <xf numFmtId="167" fontId="2" fillId="0" borderId="3" xfId="0" applyNumberFormat="1" applyFont="1" applyBorder="1" applyAlignment="1">
      <alignment horizontal="right" wrapText="1"/>
    </xf>
    <xf numFmtId="164" fontId="2" fillId="0" borderId="3" xfId="0" applyFont="1" applyBorder="1" applyAlignment="1">
      <alignment/>
    </xf>
    <xf numFmtId="164" fontId="0" fillId="3" borderId="0" xfId="0" applyFill="1" applyAlignment="1">
      <alignment/>
    </xf>
    <xf numFmtId="164" fontId="10" fillId="2" borderId="3" xfId="0" applyFont="1" applyFill="1" applyBorder="1" applyAlignment="1">
      <alignment wrapText="1"/>
    </xf>
    <xf numFmtId="165" fontId="10" fillId="2" borderId="3" xfId="0" applyNumberFormat="1" applyFont="1" applyFill="1" applyBorder="1" applyAlignment="1">
      <alignment horizontal="right" wrapText="1"/>
    </xf>
    <xf numFmtId="164" fontId="10" fillId="2" borderId="3" xfId="0" applyFont="1" applyFill="1" applyBorder="1" applyAlignment="1">
      <alignment horizontal="right"/>
    </xf>
    <xf numFmtId="167" fontId="10" fillId="2" borderId="3" xfId="0" applyNumberFormat="1" applyFont="1" applyFill="1" applyBorder="1" applyAlignment="1">
      <alignment horizontal="right"/>
    </xf>
    <xf numFmtId="164" fontId="2" fillId="0" borderId="3" xfId="0" applyFont="1" applyBorder="1" applyAlignment="1">
      <alignment horizontal="right"/>
    </xf>
    <xf numFmtId="167" fontId="2" fillId="0" borderId="3" xfId="0" applyNumberFormat="1" applyFont="1" applyBorder="1" applyAlignment="1">
      <alignment horizontal="right"/>
    </xf>
    <xf numFmtId="164" fontId="2" fillId="0" borderId="3" xfId="0" applyFont="1" applyBorder="1" applyAlignment="1">
      <alignment vertical="top" wrapText="1"/>
    </xf>
    <xf numFmtId="165" fontId="10" fillId="2" borderId="3" xfId="0" applyNumberFormat="1" applyFont="1" applyFill="1" applyBorder="1" applyAlignment="1">
      <alignment horizontal="right"/>
    </xf>
    <xf numFmtId="165" fontId="4" fillId="0" borderId="3" xfId="0" applyNumberFormat="1" applyFont="1" applyBorder="1" applyAlignment="1">
      <alignment horizontal="right"/>
    </xf>
    <xf numFmtId="164" fontId="4" fillId="0" borderId="3" xfId="0" applyFont="1" applyBorder="1" applyAlignment="1">
      <alignment wrapText="1"/>
    </xf>
    <xf numFmtId="164" fontId="2" fillId="4" borderId="3" xfId="0" applyFont="1" applyFill="1" applyBorder="1" applyAlignment="1">
      <alignment horizontal="right"/>
    </xf>
    <xf numFmtId="167" fontId="10" fillId="4" borderId="3" xfId="0" applyNumberFormat="1" applyFont="1" applyFill="1" applyBorder="1" applyAlignment="1">
      <alignment horizontal="right"/>
    </xf>
    <xf numFmtId="165" fontId="4" fillId="0" borderId="3" xfId="0" applyNumberFormat="1" applyFont="1" applyFill="1" applyBorder="1" applyAlignment="1">
      <alignment horizontal="right"/>
    </xf>
    <xf numFmtId="164" fontId="4" fillId="4" borderId="3" xfId="0" applyFont="1" applyFill="1" applyBorder="1" applyAlignment="1">
      <alignment wrapText="1"/>
    </xf>
    <xf numFmtId="164" fontId="2" fillId="4" borderId="3" xfId="0" applyFont="1" applyFill="1" applyBorder="1" applyAlignment="1">
      <alignment horizontal="right" wrapText="1"/>
    </xf>
    <xf numFmtId="165" fontId="4" fillId="4" borderId="3" xfId="0" applyNumberFormat="1" applyFont="1" applyFill="1" applyBorder="1" applyAlignment="1">
      <alignment horizontal="right"/>
    </xf>
    <xf numFmtId="167" fontId="4" fillId="4" borderId="3" xfId="0" applyNumberFormat="1" applyFont="1" applyFill="1" applyBorder="1" applyAlignment="1">
      <alignment horizontal="right"/>
    </xf>
    <xf numFmtId="167" fontId="4" fillId="0" borderId="3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justify" vertical="center"/>
    </xf>
    <xf numFmtId="164" fontId="10" fillId="4" borderId="3" xfId="0" applyFont="1" applyFill="1" applyBorder="1" applyAlignment="1">
      <alignment horizontal="right"/>
    </xf>
    <xf numFmtId="164" fontId="2" fillId="3" borderId="3" xfId="0" applyFont="1" applyFill="1" applyBorder="1" applyAlignment="1">
      <alignment horizontal="left" vertical="top" wrapText="1"/>
    </xf>
    <xf numFmtId="164" fontId="4" fillId="0" borderId="3" xfId="0" applyFont="1" applyBorder="1" applyAlignment="1">
      <alignment vertical="top" wrapText="1"/>
    </xf>
    <xf numFmtId="164" fontId="10" fillId="5" borderId="3" xfId="0" applyFont="1" applyFill="1" applyBorder="1" applyAlignment="1">
      <alignment wrapText="1"/>
    </xf>
    <xf numFmtId="164" fontId="10" fillId="5" borderId="3" xfId="0" applyFont="1" applyFill="1" applyBorder="1" applyAlignment="1">
      <alignment horizontal="right" wrapText="1"/>
    </xf>
    <xf numFmtId="165" fontId="10" fillId="5" borderId="3" xfId="0" applyNumberFormat="1" applyFont="1" applyFill="1" applyBorder="1" applyAlignment="1">
      <alignment horizontal="right" wrapText="1"/>
    </xf>
    <xf numFmtId="164" fontId="10" fillId="5" borderId="3" xfId="0" applyFont="1" applyFill="1" applyBorder="1" applyAlignment="1">
      <alignment horizontal="right"/>
    </xf>
    <xf numFmtId="167" fontId="10" fillId="5" borderId="3" xfId="0" applyNumberFormat="1" applyFont="1" applyFill="1" applyBorder="1" applyAlignment="1">
      <alignment horizontal="right"/>
    </xf>
    <xf numFmtId="164" fontId="12" fillId="3" borderId="0" xfId="0" applyFont="1" applyFill="1" applyAlignment="1">
      <alignment/>
    </xf>
    <xf numFmtId="164" fontId="8" fillId="5" borderId="3" xfId="0" applyFont="1" applyFill="1" applyBorder="1" applyAlignment="1">
      <alignment wrapText="1"/>
    </xf>
    <xf numFmtId="165" fontId="8" fillId="5" borderId="3" xfId="0" applyNumberFormat="1" applyFont="1" applyFill="1" applyBorder="1" applyAlignment="1">
      <alignment horizontal="right"/>
    </xf>
    <xf numFmtId="167" fontId="8" fillId="5" borderId="3" xfId="0" applyNumberFormat="1" applyFont="1" applyFill="1" applyBorder="1" applyAlignment="1">
      <alignment horizontal="right"/>
    </xf>
    <xf numFmtId="164" fontId="2" fillId="0" borderId="4" xfId="0" applyFont="1" applyBorder="1" applyAlignment="1">
      <alignment horizontal="left" vertical="top" wrapText="1"/>
    </xf>
    <xf numFmtId="164" fontId="10" fillId="0" borderId="3" xfId="0" applyFont="1" applyBorder="1" applyAlignment="1">
      <alignment/>
    </xf>
    <xf numFmtId="164" fontId="8" fillId="4" borderId="3" xfId="0" applyFont="1" applyFill="1" applyBorder="1" applyAlignment="1">
      <alignment wrapText="1"/>
    </xf>
    <xf numFmtId="165" fontId="8" fillId="4" borderId="3" xfId="0" applyNumberFormat="1" applyFont="1" applyFill="1" applyBorder="1" applyAlignment="1">
      <alignment horizontal="right"/>
    </xf>
    <xf numFmtId="167" fontId="8" fillId="4" borderId="3" xfId="0" applyNumberFormat="1" applyFont="1" applyFill="1" applyBorder="1" applyAlignment="1">
      <alignment horizontal="right"/>
    </xf>
    <xf numFmtId="166" fontId="0" fillId="0" borderId="0" xfId="0" applyNumberFormat="1" applyAlignment="1">
      <alignment/>
    </xf>
    <xf numFmtId="164" fontId="10" fillId="3" borderId="3" xfId="0" applyFont="1" applyFill="1" applyBorder="1" applyAlignment="1">
      <alignment/>
    </xf>
    <xf numFmtId="164" fontId="17" fillId="3" borderId="0" xfId="0" applyFont="1" applyFill="1" applyAlignment="1">
      <alignment/>
    </xf>
    <xf numFmtId="164" fontId="17" fillId="0" borderId="0" xfId="0" applyFont="1" applyAlignment="1">
      <alignment/>
    </xf>
    <xf numFmtId="165" fontId="8" fillId="0" borderId="3" xfId="0" applyNumberFormat="1" applyFont="1" applyBorder="1" applyAlignment="1">
      <alignment horizontal="right"/>
    </xf>
    <xf numFmtId="167" fontId="8" fillId="0" borderId="3" xfId="0" applyNumberFormat="1" applyFont="1" applyBorder="1" applyAlignment="1">
      <alignment horizontal="right"/>
    </xf>
    <xf numFmtId="165" fontId="18" fillId="0" borderId="3" xfId="0" applyNumberFormat="1" applyFont="1" applyBorder="1" applyAlignment="1">
      <alignment horizontal="right"/>
    </xf>
    <xf numFmtId="165" fontId="8" fillId="4" borderId="3" xfId="0" applyNumberFormat="1" applyFont="1" applyFill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167" fontId="4" fillId="0" borderId="3" xfId="0" applyNumberFormat="1" applyFont="1" applyBorder="1" applyAlignment="1">
      <alignment horizontal="right" wrapText="1"/>
    </xf>
    <xf numFmtId="164" fontId="2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3"/>
  <sheetViews>
    <sheetView tabSelected="1" zoomScale="75" zoomScaleNormal="75" zoomScaleSheetLayoutView="75" workbookViewId="0" topLeftCell="A130">
      <selection activeCell="G135" sqref="A1:G135"/>
    </sheetView>
  </sheetViews>
  <sheetFormatPr defaultColWidth="9.140625" defaultRowHeight="15"/>
  <cols>
    <col min="1" max="1" width="5.57421875" style="0" customWidth="1"/>
    <col min="2" max="2" width="72.28125" style="0" customWidth="1"/>
    <col min="3" max="4" width="5.00390625" style="0" customWidth="1"/>
    <col min="5" max="5" width="17.7109375" style="0" customWidth="1"/>
    <col min="6" max="6" width="5.421875" style="0" customWidth="1"/>
    <col min="7" max="7" width="20.00390625" style="0" customWidth="1"/>
  </cols>
  <sheetData>
    <row r="1" spans="1:7" ht="11.25" customHeight="1">
      <c r="A1" s="1"/>
      <c r="B1" s="2"/>
      <c r="C1" s="3"/>
      <c r="D1" s="3"/>
      <c r="E1" s="3"/>
      <c r="F1" s="3"/>
      <c r="G1" s="3"/>
    </row>
    <row r="2" spans="1:7" ht="19.5" customHeight="1">
      <c r="A2" s="1"/>
      <c r="B2" s="4"/>
      <c r="C2" s="5" t="s">
        <v>0</v>
      </c>
      <c r="D2" s="5"/>
      <c r="E2" s="5"/>
      <c r="F2" s="5"/>
      <c r="G2" s="5"/>
    </row>
    <row r="3" spans="1:7" ht="17.25" customHeight="1">
      <c r="A3" s="5"/>
      <c r="B3" s="5"/>
      <c r="C3" s="5" t="s">
        <v>1</v>
      </c>
      <c r="D3" s="5"/>
      <c r="E3" s="5"/>
      <c r="F3" s="5"/>
      <c r="G3" s="5"/>
    </row>
    <row r="4" spans="1:7" ht="16.5" customHeight="1">
      <c r="A4" s="5"/>
      <c r="B4" s="5"/>
      <c r="C4" s="5" t="s">
        <v>2</v>
      </c>
      <c r="D4" s="5"/>
      <c r="E4" s="5"/>
      <c r="F4" s="5"/>
      <c r="G4" s="5"/>
    </row>
    <row r="5" spans="1:7" ht="18.75" customHeight="1">
      <c r="A5" s="5"/>
      <c r="B5" s="5"/>
      <c r="C5" s="5" t="s">
        <v>3</v>
      </c>
      <c r="D5" s="5"/>
      <c r="E5" s="5"/>
      <c r="F5" s="5"/>
      <c r="G5" s="5"/>
    </row>
    <row r="6" spans="1:7" ht="17.25" customHeight="1">
      <c r="A6" s="6"/>
      <c r="B6" s="5" t="s">
        <v>4</v>
      </c>
      <c r="C6" s="5"/>
      <c r="D6" s="5"/>
      <c r="E6" s="5"/>
      <c r="F6" s="5"/>
      <c r="G6" s="5"/>
    </row>
    <row r="7" spans="1:7" ht="69" customHeight="1">
      <c r="A7" s="6"/>
      <c r="B7" s="7"/>
      <c r="C7" s="7" t="s">
        <v>5</v>
      </c>
      <c r="D7" s="7"/>
      <c r="E7" s="7"/>
      <c r="F7" s="7"/>
      <c r="G7" s="7"/>
    </row>
    <row r="8" spans="1:7" ht="16.5" customHeight="1">
      <c r="A8" s="8"/>
      <c r="B8" s="9"/>
      <c r="C8" s="8"/>
      <c r="D8" s="8"/>
      <c r="E8" s="8"/>
      <c r="F8" s="8"/>
      <c r="G8" s="8"/>
    </row>
    <row r="9" spans="1:7" ht="18.75" customHeight="1">
      <c r="A9" s="1"/>
      <c r="B9" s="4"/>
      <c r="C9" s="5" t="s">
        <v>6</v>
      </c>
      <c r="D9" s="5"/>
      <c r="E9" s="5"/>
      <c r="F9" s="5"/>
      <c r="G9" s="5"/>
    </row>
    <row r="10" spans="1:10" ht="19.5" customHeight="1">
      <c r="A10" s="5"/>
      <c r="B10" s="5"/>
      <c r="C10" s="5" t="s">
        <v>1</v>
      </c>
      <c r="D10" s="5"/>
      <c r="E10" s="5"/>
      <c r="F10" s="5"/>
      <c r="G10" s="5"/>
      <c r="H10" s="3"/>
      <c r="I10" s="3"/>
      <c r="J10" s="3"/>
    </row>
    <row r="11" spans="1:10" ht="18.75" customHeight="1">
      <c r="A11" s="5"/>
      <c r="B11" s="5"/>
      <c r="C11" s="5" t="s">
        <v>2</v>
      </c>
      <c r="D11" s="5"/>
      <c r="E11" s="5"/>
      <c r="F11" s="5"/>
      <c r="G11" s="5"/>
      <c r="H11" s="3"/>
      <c r="I11" s="3"/>
      <c r="J11" s="3"/>
    </row>
    <row r="12" spans="1:10" ht="20.25" customHeight="1">
      <c r="A12" s="5"/>
      <c r="B12" s="5"/>
      <c r="C12" s="5" t="s">
        <v>3</v>
      </c>
      <c r="D12" s="5"/>
      <c r="E12" s="5"/>
      <c r="F12" s="5"/>
      <c r="G12" s="5"/>
      <c r="H12" s="3"/>
      <c r="I12" s="3"/>
      <c r="J12" s="3"/>
    </row>
    <row r="13" spans="1:10" ht="17.25" customHeight="1">
      <c r="A13" s="6"/>
      <c r="B13" s="5" t="s">
        <v>7</v>
      </c>
      <c r="C13" s="5"/>
      <c r="D13" s="5"/>
      <c r="E13" s="5"/>
      <c r="F13" s="5"/>
      <c r="G13" s="5"/>
      <c r="H13" s="3"/>
      <c r="I13" s="3"/>
      <c r="J13" s="3"/>
    </row>
    <row r="14" spans="1:10" ht="20.25" customHeight="1">
      <c r="A14" s="6"/>
      <c r="B14" s="5" t="s">
        <v>8</v>
      </c>
      <c r="C14" s="5"/>
      <c r="D14" s="5"/>
      <c r="E14" s="5"/>
      <c r="F14" s="5"/>
      <c r="G14" s="5"/>
      <c r="H14" s="3"/>
      <c r="I14" s="3"/>
      <c r="J14" s="3"/>
    </row>
    <row r="15" spans="1:10" ht="16.5" customHeight="1">
      <c r="A15" s="10" t="s">
        <v>9</v>
      </c>
      <c r="B15" s="10"/>
      <c r="C15" s="10"/>
      <c r="D15" s="10"/>
      <c r="E15" s="10"/>
      <c r="F15" s="10"/>
      <c r="G15" s="10"/>
      <c r="H15" s="3"/>
      <c r="I15" s="3"/>
      <c r="J15" s="3"/>
    </row>
    <row r="16" spans="1:7" ht="20.25" customHeight="1">
      <c r="A16" s="11"/>
      <c r="B16" s="11"/>
      <c r="C16" s="11"/>
      <c r="D16" s="11"/>
      <c r="E16" s="11"/>
      <c r="F16" s="11"/>
      <c r="G16" s="11"/>
    </row>
    <row r="17" spans="1:9" ht="53.25" customHeight="1">
      <c r="A17" s="12" t="s">
        <v>10</v>
      </c>
      <c r="B17" s="12"/>
      <c r="C17" s="12"/>
      <c r="D17" s="12"/>
      <c r="E17" s="12"/>
      <c r="F17" s="12"/>
      <c r="G17" s="12"/>
      <c r="H17" s="13"/>
      <c r="I17" t="s">
        <v>11</v>
      </c>
    </row>
    <row r="18" spans="1:7" ht="15.75" customHeight="1">
      <c r="A18" s="1"/>
      <c r="B18" s="1"/>
      <c r="C18" s="1"/>
      <c r="D18" s="1"/>
      <c r="E18" s="14"/>
      <c r="F18" s="15" t="s">
        <v>12</v>
      </c>
      <c r="G18" s="15"/>
    </row>
    <row r="19" spans="1:11" ht="12.75">
      <c r="A19" s="16" t="s">
        <v>13</v>
      </c>
      <c r="B19" s="17" t="s">
        <v>14</v>
      </c>
      <c r="C19" s="18" t="s">
        <v>15</v>
      </c>
      <c r="D19" s="18" t="s">
        <v>16</v>
      </c>
      <c r="E19" s="18" t="s">
        <v>17</v>
      </c>
      <c r="F19" s="18" t="s">
        <v>18</v>
      </c>
      <c r="G19" s="17" t="s">
        <v>19</v>
      </c>
      <c r="K19" s="8"/>
    </row>
    <row r="20" spans="1:7" ht="22.5" customHeight="1">
      <c r="A20" s="19"/>
      <c r="B20" s="20" t="s">
        <v>20</v>
      </c>
      <c r="C20" s="21"/>
      <c r="D20" s="21"/>
      <c r="E20" s="21"/>
      <c r="F20" s="21"/>
      <c r="G20" s="22">
        <f>G21</f>
        <v>25417.099999999995</v>
      </c>
    </row>
    <row r="21" spans="1:7" ht="30.75" customHeight="1">
      <c r="A21" s="23" t="s">
        <v>21</v>
      </c>
      <c r="B21" s="24" t="s">
        <v>22</v>
      </c>
      <c r="C21" s="25"/>
      <c r="D21" s="25"/>
      <c r="E21" s="26"/>
      <c r="F21" s="25"/>
      <c r="G21" s="27">
        <f>G22+G26+G35+G37+G40+G61+G65+G68+G73+G76+G79+G82+G85+G88+G97+G104+G107+G110+G119+G122+G127</f>
        <v>25417.099999999995</v>
      </c>
    </row>
    <row r="22" spans="1:7" ht="36" customHeight="1">
      <c r="A22" s="28"/>
      <c r="B22" s="29" t="s">
        <v>23</v>
      </c>
      <c r="C22" s="30" t="s">
        <v>24</v>
      </c>
      <c r="D22" s="30" t="s">
        <v>25</v>
      </c>
      <c r="E22" s="31" t="s">
        <v>26</v>
      </c>
      <c r="F22" s="30"/>
      <c r="G22" s="32">
        <f>G23</f>
        <v>854</v>
      </c>
    </row>
    <row r="23" spans="1:7" ht="34.5" customHeight="1">
      <c r="A23" s="28"/>
      <c r="B23" s="29" t="s">
        <v>27</v>
      </c>
      <c r="C23" s="30" t="s">
        <v>24</v>
      </c>
      <c r="D23" s="30" t="s">
        <v>25</v>
      </c>
      <c r="E23" s="31" t="s">
        <v>28</v>
      </c>
      <c r="F23" s="30"/>
      <c r="G23" s="32">
        <f>G24</f>
        <v>854</v>
      </c>
    </row>
    <row r="24" spans="1:7" ht="22.5" customHeight="1">
      <c r="A24" s="28"/>
      <c r="B24" s="29" t="s">
        <v>29</v>
      </c>
      <c r="C24" s="30" t="s">
        <v>24</v>
      </c>
      <c r="D24" s="30" t="s">
        <v>25</v>
      </c>
      <c r="E24" s="31" t="s">
        <v>30</v>
      </c>
      <c r="F24" s="30"/>
      <c r="G24" s="32">
        <f>G25</f>
        <v>854</v>
      </c>
    </row>
    <row r="25" spans="1:7" ht="68.25" customHeight="1">
      <c r="A25" s="28"/>
      <c r="B25" s="29" t="s">
        <v>31</v>
      </c>
      <c r="C25" s="30" t="s">
        <v>24</v>
      </c>
      <c r="D25" s="30" t="s">
        <v>25</v>
      </c>
      <c r="E25" s="31" t="s">
        <v>30</v>
      </c>
      <c r="F25" s="30" t="s">
        <v>32</v>
      </c>
      <c r="G25" s="32">
        <v>854</v>
      </c>
    </row>
    <row r="26" spans="1:7" ht="12.75">
      <c r="A26" s="33"/>
      <c r="B26" s="29" t="s">
        <v>33</v>
      </c>
      <c r="C26" s="30" t="s">
        <v>24</v>
      </c>
      <c r="D26" s="30" t="s">
        <v>34</v>
      </c>
      <c r="E26" s="31" t="s">
        <v>35</v>
      </c>
      <c r="F26" s="30"/>
      <c r="G26" s="32">
        <f>G27+G32</f>
        <v>3555.8</v>
      </c>
    </row>
    <row r="27" spans="1:7" ht="16.5" customHeight="1">
      <c r="A27" s="33"/>
      <c r="B27" s="29" t="s">
        <v>36</v>
      </c>
      <c r="C27" s="30" t="s">
        <v>24</v>
      </c>
      <c r="D27" s="30" t="s">
        <v>34</v>
      </c>
      <c r="E27" s="31" t="s">
        <v>37</v>
      </c>
      <c r="F27" s="30"/>
      <c r="G27" s="32">
        <f>G28</f>
        <v>3552</v>
      </c>
    </row>
    <row r="28" spans="1:7" ht="18" customHeight="1">
      <c r="A28" s="33"/>
      <c r="B28" s="29" t="s">
        <v>29</v>
      </c>
      <c r="C28" s="30" t="s">
        <v>24</v>
      </c>
      <c r="D28" s="30" t="s">
        <v>34</v>
      </c>
      <c r="E28" s="31" t="s">
        <v>38</v>
      </c>
      <c r="F28" s="30"/>
      <c r="G28" s="32">
        <f>G29+G30+G31</f>
        <v>3552</v>
      </c>
    </row>
    <row r="29" spans="1:7" ht="66" customHeight="1">
      <c r="A29" s="33"/>
      <c r="B29" s="29" t="s">
        <v>31</v>
      </c>
      <c r="C29" s="30" t="s">
        <v>24</v>
      </c>
      <c r="D29" s="30" t="s">
        <v>34</v>
      </c>
      <c r="E29" s="31" t="s">
        <v>38</v>
      </c>
      <c r="F29" s="30" t="s">
        <v>32</v>
      </c>
      <c r="G29" s="32">
        <v>3485.3</v>
      </c>
    </row>
    <row r="30" spans="1:7" ht="35.25" customHeight="1">
      <c r="A30" s="33"/>
      <c r="B30" s="29" t="s">
        <v>39</v>
      </c>
      <c r="C30" s="30" t="s">
        <v>24</v>
      </c>
      <c r="D30" s="30" t="s">
        <v>34</v>
      </c>
      <c r="E30" s="31" t="s">
        <v>38</v>
      </c>
      <c r="F30" s="30" t="s">
        <v>40</v>
      </c>
      <c r="G30" s="32">
        <v>66.7</v>
      </c>
    </row>
    <row r="31" spans="1:7" ht="12.75">
      <c r="A31" s="33"/>
      <c r="B31" s="29" t="s">
        <v>41</v>
      </c>
      <c r="C31" s="30" t="s">
        <v>24</v>
      </c>
      <c r="D31" s="30" t="s">
        <v>34</v>
      </c>
      <c r="E31" s="31" t="s">
        <v>38</v>
      </c>
      <c r="F31" s="34">
        <v>800</v>
      </c>
      <c r="G31" s="32">
        <v>0</v>
      </c>
    </row>
    <row r="32" spans="1:7" ht="15" customHeight="1">
      <c r="A32" s="33"/>
      <c r="B32" s="29" t="s">
        <v>42</v>
      </c>
      <c r="C32" s="30" t="s">
        <v>24</v>
      </c>
      <c r="D32" s="30" t="s">
        <v>34</v>
      </c>
      <c r="E32" s="31" t="s">
        <v>43</v>
      </c>
      <c r="F32" s="34"/>
      <c r="G32" s="32">
        <f>G33</f>
        <v>3.8</v>
      </c>
    </row>
    <row r="33" spans="1:7" ht="33" customHeight="1">
      <c r="A33" s="33"/>
      <c r="B33" s="29" t="s">
        <v>44</v>
      </c>
      <c r="C33" s="30" t="s">
        <v>24</v>
      </c>
      <c r="D33" s="30" t="s">
        <v>34</v>
      </c>
      <c r="E33" s="31" t="s">
        <v>45</v>
      </c>
      <c r="F33" s="34"/>
      <c r="G33" s="32">
        <f>G34</f>
        <v>3.8</v>
      </c>
    </row>
    <row r="34" spans="1:7" ht="35.25" customHeight="1">
      <c r="A34" s="33"/>
      <c r="B34" s="29" t="s">
        <v>39</v>
      </c>
      <c r="C34" s="30" t="s">
        <v>24</v>
      </c>
      <c r="D34" s="30" t="s">
        <v>34</v>
      </c>
      <c r="E34" s="31" t="s">
        <v>45</v>
      </c>
      <c r="F34" s="34">
        <v>200</v>
      </c>
      <c r="G34" s="32">
        <v>3.8</v>
      </c>
    </row>
    <row r="35" spans="1:7" ht="31.5" customHeight="1">
      <c r="A35" s="33"/>
      <c r="B35" s="29" t="s">
        <v>46</v>
      </c>
      <c r="C35" s="30" t="s">
        <v>24</v>
      </c>
      <c r="D35" s="30" t="s">
        <v>47</v>
      </c>
      <c r="E35" s="35" t="s">
        <v>48</v>
      </c>
      <c r="F35" s="36"/>
      <c r="G35" s="37">
        <f>G36</f>
        <v>67</v>
      </c>
    </row>
    <row r="36" spans="1:7" ht="17.25" customHeight="1">
      <c r="A36" s="33"/>
      <c r="B36" s="29" t="s">
        <v>49</v>
      </c>
      <c r="C36" s="30" t="s">
        <v>24</v>
      </c>
      <c r="D36" s="30" t="s">
        <v>47</v>
      </c>
      <c r="E36" s="35" t="s">
        <v>48</v>
      </c>
      <c r="F36" s="36">
        <v>500</v>
      </c>
      <c r="G36" s="37">
        <v>67</v>
      </c>
    </row>
    <row r="37" spans="1:7" ht="18.75" customHeight="1">
      <c r="A37" s="33"/>
      <c r="B37" s="38" t="s">
        <v>50</v>
      </c>
      <c r="C37" s="30" t="s">
        <v>24</v>
      </c>
      <c r="D37" s="30" t="s">
        <v>51</v>
      </c>
      <c r="E37" s="35" t="s">
        <v>52</v>
      </c>
      <c r="F37" s="36"/>
      <c r="G37" s="37">
        <f>G38</f>
        <v>35</v>
      </c>
    </row>
    <row r="38" spans="1:7" ht="33" customHeight="1">
      <c r="A38" s="33"/>
      <c r="B38" s="38" t="s">
        <v>53</v>
      </c>
      <c r="C38" s="30" t="s">
        <v>24</v>
      </c>
      <c r="D38" s="30" t="s">
        <v>51</v>
      </c>
      <c r="E38" s="35" t="s">
        <v>54</v>
      </c>
      <c r="F38" s="36"/>
      <c r="G38" s="37">
        <f>G39</f>
        <v>35</v>
      </c>
    </row>
    <row r="39" spans="1:7" ht="19.5" customHeight="1">
      <c r="A39" s="33"/>
      <c r="B39" s="38" t="s">
        <v>41</v>
      </c>
      <c r="C39" s="30" t="s">
        <v>24</v>
      </c>
      <c r="D39" s="30" t="s">
        <v>51</v>
      </c>
      <c r="E39" s="35" t="s">
        <v>54</v>
      </c>
      <c r="F39" s="36">
        <v>800</v>
      </c>
      <c r="G39" s="37">
        <v>35</v>
      </c>
    </row>
    <row r="40" spans="1:7" ht="19.5" customHeight="1">
      <c r="A40" s="33"/>
      <c r="B40" s="39" t="s">
        <v>55</v>
      </c>
      <c r="C40" s="40" t="s">
        <v>24</v>
      </c>
      <c r="D40" s="40" t="s">
        <v>56</v>
      </c>
      <c r="E40" s="41"/>
      <c r="F40" s="42"/>
      <c r="G40" s="43">
        <f>G41+G45+G48+G52+G55+G58</f>
        <v>626.5</v>
      </c>
    </row>
    <row r="41" spans="1:7" ht="31.5" customHeight="1">
      <c r="A41" s="33"/>
      <c r="B41" s="29" t="s">
        <v>57</v>
      </c>
      <c r="C41" s="30" t="s">
        <v>24</v>
      </c>
      <c r="D41" s="30">
        <v>13</v>
      </c>
      <c r="E41" s="31" t="s">
        <v>58</v>
      </c>
      <c r="F41" s="34"/>
      <c r="G41" s="37">
        <f>G42</f>
        <v>5</v>
      </c>
    </row>
    <row r="42" spans="1:7" ht="37.5" customHeight="1">
      <c r="A42" s="33"/>
      <c r="B42" s="29" t="s">
        <v>59</v>
      </c>
      <c r="C42" s="30" t="s">
        <v>24</v>
      </c>
      <c r="D42" s="30" t="s">
        <v>56</v>
      </c>
      <c r="E42" s="31" t="s">
        <v>60</v>
      </c>
      <c r="F42" s="34"/>
      <c r="G42" s="37">
        <f>G43</f>
        <v>5</v>
      </c>
    </row>
    <row r="43" spans="1:7" ht="37.5" customHeight="1">
      <c r="A43" s="33"/>
      <c r="B43" s="29" t="s">
        <v>61</v>
      </c>
      <c r="C43" s="30" t="s">
        <v>24</v>
      </c>
      <c r="D43" s="30">
        <v>13</v>
      </c>
      <c r="E43" s="31" t="s">
        <v>62</v>
      </c>
      <c r="F43" s="34"/>
      <c r="G43" s="37">
        <f>G44</f>
        <v>5</v>
      </c>
    </row>
    <row r="44" spans="1:7" ht="37.5" customHeight="1">
      <c r="A44" s="33"/>
      <c r="B44" s="29" t="s">
        <v>39</v>
      </c>
      <c r="C44" s="30" t="s">
        <v>24</v>
      </c>
      <c r="D44" s="30">
        <v>13</v>
      </c>
      <c r="E44" s="31" t="s">
        <v>62</v>
      </c>
      <c r="F44" s="34">
        <v>200</v>
      </c>
      <c r="G44" s="37">
        <v>5</v>
      </c>
    </row>
    <row r="45" spans="1:7" ht="53.25" customHeight="1">
      <c r="A45" s="33"/>
      <c r="B45" s="29" t="s">
        <v>63</v>
      </c>
      <c r="C45" s="44" t="s">
        <v>24</v>
      </c>
      <c r="D45" s="44" t="s">
        <v>56</v>
      </c>
      <c r="E45" s="45" t="s">
        <v>64</v>
      </c>
      <c r="F45" s="34"/>
      <c r="G45" s="37">
        <f>G46</f>
        <v>140</v>
      </c>
    </row>
    <row r="46" spans="1:7" ht="20.25" customHeight="1">
      <c r="A46" s="33"/>
      <c r="B46" s="46" t="s">
        <v>65</v>
      </c>
      <c r="C46" s="44" t="s">
        <v>24</v>
      </c>
      <c r="D46" s="44" t="s">
        <v>56</v>
      </c>
      <c r="E46" s="45" t="s">
        <v>66</v>
      </c>
      <c r="F46" s="34"/>
      <c r="G46" s="37">
        <f>G47</f>
        <v>140</v>
      </c>
    </row>
    <row r="47" spans="1:7" ht="31.5" customHeight="1">
      <c r="A47" s="33"/>
      <c r="B47" s="29" t="s">
        <v>39</v>
      </c>
      <c r="C47" s="44" t="s">
        <v>24</v>
      </c>
      <c r="D47" s="44" t="s">
        <v>56</v>
      </c>
      <c r="E47" s="45" t="s">
        <v>66</v>
      </c>
      <c r="F47" s="34">
        <v>200</v>
      </c>
      <c r="G47" s="37">
        <v>140</v>
      </c>
    </row>
    <row r="48" spans="1:7" ht="51.75" customHeight="1">
      <c r="A48" s="33"/>
      <c r="B48" s="47" t="s">
        <v>67</v>
      </c>
      <c r="C48" s="44" t="s">
        <v>24</v>
      </c>
      <c r="D48" s="44" t="s">
        <v>56</v>
      </c>
      <c r="E48" s="45" t="s">
        <v>68</v>
      </c>
      <c r="F48" s="34"/>
      <c r="G48" s="37">
        <f>G49</f>
        <v>460</v>
      </c>
    </row>
    <row r="49" spans="1:7" ht="26.25" customHeight="1">
      <c r="A49" s="33"/>
      <c r="B49" s="48" t="s">
        <v>65</v>
      </c>
      <c r="C49" s="44" t="s">
        <v>24</v>
      </c>
      <c r="D49" s="44" t="s">
        <v>56</v>
      </c>
      <c r="E49" s="45" t="s">
        <v>69</v>
      </c>
      <c r="F49" s="34"/>
      <c r="G49" s="37">
        <f>G50+G51</f>
        <v>460</v>
      </c>
    </row>
    <row r="50" spans="1:7" ht="31.5" customHeight="1">
      <c r="A50" s="33"/>
      <c r="B50" s="47" t="s">
        <v>39</v>
      </c>
      <c r="C50" s="44" t="s">
        <v>24</v>
      </c>
      <c r="D50" s="44" t="s">
        <v>56</v>
      </c>
      <c r="E50" s="45" t="s">
        <v>69</v>
      </c>
      <c r="F50" s="34">
        <v>200</v>
      </c>
      <c r="G50" s="37">
        <v>449.2</v>
      </c>
    </row>
    <row r="51" spans="1:7" ht="22.5" customHeight="1">
      <c r="A51" s="33"/>
      <c r="B51" s="47" t="s">
        <v>70</v>
      </c>
      <c r="C51" s="44" t="s">
        <v>24</v>
      </c>
      <c r="D51" s="44" t="s">
        <v>56</v>
      </c>
      <c r="E51" s="45" t="s">
        <v>69</v>
      </c>
      <c r="F51" s="34">
        <v>800</v>
      </c>
      <c r="G51" s="37">
        <v>10.8</v>
      </c>
    </row>
    <row r="52" spans="1:7" ht="50.25" customHeight="1">
      <c r="A52" s="33"/>
      <c r="B52" s="38" t="s">
        <v>71</v>
      </c>
      <c r="C52" s="44" t="s">
        <v>24</v>
      </c>
      <c r="D52" s="44" t="s">
        <v>56</v>
      </c>
      <c r="E52" s="45" t="s">
        <v>72</v>
      </c>
      <c r="F52" s="34"/>
      <c r="G52" s="37">
        <f>G53</f>
        <v>19.5</v>
      </c>
    </row>
    <row r="53" spans="1:7" ht="24" customHeight="1">
      <c r="A53" s="33"/>
      <c r="B53" s="46" t="s">
        <v>65</v>
      </c>
      <c r="C53" s="44" t="s">
        <v>24</v>
      </c>
      <c r="D53" s="44" t="s">
        <v>56</v>
      </c>
      <c r="E53" s="45" t="s">
        <v>73</v>
      </c>
      <c r="F53" s="34"/>
      <c r="G53" s="37">
        <f>G54</f>
        <v>19.5</v>
      </c>
    </row>
    <row r="54" spans="1:7" ht="34.5" customHeight="1">
      <c r="A54" s="33"/>
      <c r="B54" s="29" t="s">
        <v>39</v>
      </c>
      <c r="C54" s="44" t="s">
        <v>24</v>
      </c>
      <c r="D54" s="44" t="s">
        <v>56</v>
      </c>
      <c r="E54" s="45" t="s">
        <v>73</v>
      </c>
      <c r="F54" s="34">
        <v>200</v>
      </c>
      <c r="G54" s="37">
        <v>19.5</v>
      </c>
    </row>
    <row r="55" spans="1:7" ht="48.75" customHeight="1">
      <c r="A55" s="33"/>
      <c r="B55" s="46" t="s">
        <v>74</v>
      </c>
      <c r="C55" s="44" t="s">
        <v>24</v>
      </c>
      <c r="D55" s="44" t="s">
        <v>56</v>
      </c>
      <c r="E55" s="45" t="s">
        <v>75</v>
      </c>
      <c r="F55" s="34"/>
      <c r="G55" s="37">
        <f>G56</f>
        <v>1</v>
      </c>
    </row>
    <row r="56" spans="1:7" ht="25.5" customHeight="1">
      <c r="A56" s="33"/>
      <c r="B56" s="46" t="s">
        <v>65</v>
      </c>
      <c r="C56" s="44" t="s">
        <v>24</v>
      </c>
      <c r="D56" s="44" t="s">
        <v>56</v>
      </c>
      <c r="E56" s="45" t="s">
        <v>76</v>
      </c>
      <c r="F56" s="34"/>
      <c r="G56" s="37">
        <f>G57</f>
        <v>1</v>
      </c>
    </row>
    <row r="57" spans="1:7" ht="34.5" customHeight="1">
      <c r="A57" s="33"/>
      <c r="B57" s="29" t="s">
        <v>39</v>
      </c>
      <c r="C57" s="44" t="s">
        <v>24</v>
      </c>
      <c r="D57" s="44" t="s">
        <v>56</v>
      </c>
      <c r="E57" s="45" t="s">
        <v>76</v>
      </c>
      <c r="F57" s="34">
        <v>200</v>
      </c>
      <c r="G57" s="37">
        <v>1</v>
      </c>
    </row>
    <row r="58" spans="1:7" ht="51" customHeight="1">
      <c r="A58" s="33"/>
      <c r="B58" s="46" t="s">
        <v>77</v>
      </c>
      <c r="C58" s="44" t="s">
        <v>24</v>
      </c>
      <c r="D58" s="44" t="s">
        <v>56</v>
      </c>
      <c r="E58" s="45" t="s">
        <v>78</v>
      </c>
      <c r="F58" s="34"/>
      <c r="G58" s="37">
        <f>G59</f>
        <v>1</v>
      </c>
    </row>
    <row r="59" spans="1:7" ht="20.25" customHeight="1">
      <c r="A59" s="33"/>
      <c r="B59" s="46" t="s">
        <v>65</v>
      </c>
      <c r="C59" s="44" t="s">
        <v>24</v>
      </c>
      <c r="D59" s="44" t="s">
        <v>56</v>
      </c>
      <c r="E59" s="45" t="s">
        <v>79</v>
      </c>
      <c r="F59" s="34"/>
      <c r="G59" s="37">
        <f>G60</f>
        <v>1</v>
      </c>
    </row>
    <row r="60" spans="1:7" ht="34.5" customHeight="1">
      <c r="A60" s="33"/>
      <c r="B60" s="29" t="s">
        <v>39</v>
      </c>
      <c r="C60" s="44" t="s">
        <v>24</v>
      </c>
      <c r="D60" s="44" t="s">
        <v>56</v>
      </c>
      <c r="E60" s="45" t="s">
        <v>79</v>
      </c>
      <c r="F60" s="34">
        <v>200</v>
      </c>
      <c r="G60" s="37">
        <v>1</v>
      </c>
    </row>
    <row r="61" spans="1:7" ht="12.75">
      <c r="A61" s="33"/>
      <c r="B61" s="29" t="s">
        <v>80</v>
      </c>
      <c r="C61" s="30" t="s">
        <v>25</v>
      </c>
      <c r="D61" s="30" t="s">
        <v>81</v>
      </c>
      <c r="E61" s="31" t="s">
        <v>35</v>
      </c>
      <c r="F61" s="34"/>
      <c r="G61" s="37">
        <f>G62</f>
        <v>245.3</v>
      </c>
    </row>
    <row r="62" spans="1:7" ht="12.75">
      <c r="A62" s="33"/>
      <c r="B62" s="29" t="s">
        <v>82</v>
      </c>
      <c r="C62" s="30" t="s">
        <v>25</v>
      </c>
      <c r="D62" s="30" t="s">
        <v>81</v>
      </c>
      <c r="E62" s="31" t="s">
        <v>83</v>
      </c>
      <c r="F62" s="34"/>
      <c r="G62" s="37">
        <f>G63</f>
        <v>245.3</v>
      </c>
    </row>
    <row r="63" spans="1:7" ht="30" customHeight="1">
      <c r="A63" s="33"/>
      <c r="B63" s="29" t="s">
        <v>84</v>
      </c>
      <c r="C63" s="30" t="s">
        <v>25</v>
      </c>
      <c r="D63" s="30" t="s">
        <v>81</v>
      </c>
      <c r="E63" s="35" t="s">
        <v>85</v>
      </c>
      <c r="F63" s="36"/>
      <c r="G63" s="37">
        <f>G64</f>
        <v>245.3</v>
      </c>
    </row>
    <row r="64" spans="1:7" ht="12.75">
      <c r="A64" s="33"/>
      <c r="B64" s="29" t="s">
        <v>31</v>
      </c>
      <c r="C64" s="30" t="s">
        <v>25</v>
      </c>
      <c r="D64" s="30" t="s">
        <v>81</v>
      </c>
      <c r="E64" s="35" t="s">
        <v>85</v>
      </c>
      <c r="F64" s="34">
        <v>100</v>
      </c>
      <c r="G64" s="37">
        <v>245.3</v>
      </c>
    </row>
    <row r="65" spans="1:7" ht="12.75">
      <c r="A65" s="33"/>
      <c r="B65" s="46" t="s">
        <v>86</v>
      </c>
      <c r="C65" s="44" t="s">
        <v>81</v>
      </c>
      <c r="D65" s="44" t="s">
        <v>87</v>
      </c>
      <c r="E65" s="45" t="s">
        <v>88</v>
      </c>
      <c r="F65" s="34"/>
      <c r="G65" s="37">
        <f>G66</f>
        <v>5.5</v>
      </c>
    </row>
    <row r="66" spans="1:7" ht="21.75" customHeight="1">
      <c r="A66" s="33"/>
      <c r="B66" s="46" t="s">
        <v>65</v>
      </c>
      <c r="C66" s="44" t="s">
        <v>81</v>
      </c>
      <c r="D66" s="44" t="s">
        <v>87</v>
      </c>
      <c r="E66" s="45" t="s">
        <v>88</v>
      </c>
      <c r="F66" s="34"/>
      <c r="G66" s="37">
        <f>G67</f>
        <v>5.5</v>
      </c>
    </row>
    <row r="67" spans="1:7" ht="12.75">
      <c r="A67" s="33"/>
      <c r="B67" s="29" t="s">
        <v>39</v>
      </c>
      <c r="C67" s="44" t="s">
        <v>81</v>
      </c>
      <c r="D67" s="44" t="s">
        <v>87</v>
      </c>
      <c r="E67" s="45" t="s">
        <v>88</v>
      </c>
      <c r="F67" s="44" t="s">
        <v>40</v>
      </c>
      <c r="G67" s="37">
        <v>5.5</v>
      </c>
    </row>
    <row r="68" spans="1:7" ht="21.75" customHeight="1">
      <c r="A68" s="49"/>
      <c r="B68" s="46" t="s">
        <v>89</v>
      </c>
      <c r="C68" s="44" t="s">
        <v>34</v>
      </c>
      <c r="D68" s="44" t="s">
        <v>90</v>
      </c>
      <c r="E68" s="45" t="s">
        <v>91</v>
      </c>
      <c r="F68" s="44"/>
      <c r="G68" s="50">
        <f>G69+G71</f>
        <v>6186.2</v>
      </c>
    </row>
    <row r="69" spans="1:7" ht="46.5" customHeight="1">
      <c r="A69" s="33"/>
      <c r="B69" s="46" t="s">
        <v>92</v>
      </c>
      <c r="C69" s="44" t="s">
        <v>34</v>
      </c>
      <c r="D69" s="44" t="s">
        <v>90</v>
      </c>
      <c r="E69" s="45" t="s">
        <v>93</v>
      </c>
      <c r="F69" s="44"/>
      <c r="G69" s="50">
        <f>G70</f>
        <v>50</v>
      </c>
    </row>
    <row r="70" spans="1:8" ht="31.5" customHeight="1">
      <c r="A70" s="33"/>
      <c r="B70" s="29" t="s">
        <v>39</v>
      </c>
      <c r="C70" s="44" t="s">
        <v>34</v>
      </c>
      <c r="D70" s="44" t="s">
        <v>90</v>
      </c>
      <c r="E70" s="45" t="s">
        <v>93</v>
      </c>
      <c r="F70" s="36">
        <v>200</v>
      </c>
      <c r="G70" s="37">
        <v>50</v>
      </c>
      <c r="H70" s="51"/>
    </row>
    <row r="71" spans="1:8" ht="86.25" customHeight="1">
      <c r="A71" s="33"/>
      <c r="B71" s="52" t="s">
        <v>94</v>
      </c>
      <c r="C71" s="44" t="s">
        <v>34</v>
      </c>
      <c r="D71" s="44" t="s">
        <v>90</v>
      </c>
      <c r="E71" s="45" t="s">
        <v>95</v>
      </c>
      <c r="F71" s="36"/>
      <c r="G71" s="37">
        <f>G72</f>
        <v>6136.2</v>
      </c>
      <c r="H71" s="51"/>
    </row>
    <row r="72" spans="1:8" ht="31.5" customHeight="1">
      <c r="A72" s="33"/>
      <c r="B72" s="29" t="s">
        <v>39</v>
      </c>
      <c r="C72" s="44" t="s">
        <v>34</v>
      </c>
      <c r="D72" s="44" t="s">
        <v>90</v>
      </c>
      <c r="E72" s="45" t="s">
        <v>95</v>
      </c>
      <c r="F72" s="36">
        <v>200</v>
      </c>
      <c r="G72" s="37">
        <v>6136.2</v>
      </c>
      <c r="H72" s="51"/>
    </row>
    <row r="73" spans="1:8" ht="45.75" customHeight="1">
      <c r="A73" s="33"/>
      <c r="B73" s="46" t="s">
        <v>96</v>
      </c>
      <c r="C73" s="44" t="s">
        <v>34</v>
      </c>
      <c r="D73" s="44" t="s">
        <v>90</v>
      </c>
      <c r="E73" s="45" t="s">
        <v>97</v>
      </c>
      <c r="F73" s="36"/>
      <c r="G73" s="37">
        <f>G74</f>
        <v>100</v>
      </c>
      <c r="H73" s="51"/>
    </row>
    <row r="74" spans="1:8" ht="24.75" customHeight="1">
      <c r="A74" s="53"/>
      <c r="B74" s="48" t="s">
        <v>65</v>
      </c>
      <c r="C74" s="54" t="s">
        <v>34</v>
      </c>
      <c r="D74" s="54" t="s">
        <v>90</v>
      </c>
      <c r="E74" s="55" t="s">
        <v>98</v>
      </c>
      <c r="F74" s="56"/>
      <c r="G74" s="57">
        <f>G75</f>
        <v>100</v>
      </c>
      <c r="H74" s="51"/>
    </row>
    <row r="75" spans="1:8" ht="31.5" customHeight="1">
      <c r="A75" s="53"/>
      <c r="B75" s="47" t="s">
        <v>39</v>
      </c>
      <c r="C75" s="54" t="s">
        <v>34</v>
      </c>
      <c r="D75" s="54" t="s">
        <v>90</v>
      </c>
      <c r="E75" s="55" t="s">
        <v>98</v>
      </c>
      <c r="F75" s="56">
        <v>200</v>
      </c>
      <c r="G75" s="57">
        <v>100</v>
      </c>
      <c r="H75" s="51"/>
    </row>
    <row r="76" spans="1:8" ht="48.75" customHeight="1">
      <c r="A76" s="53"/>
      <c r="B76" s="58" t="s">
        <v>99</v>
      </c>
      <c r="C76" s="59" t="s">
        <v>34</v>
      </c>
      <c r="D76" s="59">
        <v>12</v>
      </c>
      <c r="E76" s="60" t="s">
        <v>100</v>
      </c>
      <c r="F76" s="56"/>
      <c r="G76" s="57">
        <f>G77</f>
        <v>1</v>
      </c>
      <c r="H76" s="51"/>
    </row>
    <row r="77" spans="1:8" ht="31.5" customHeight="1">
      <c r="A77" s="53"/>
      <c r="B77" s="48" t="s">
        <v>65</v>
      </c>
      <c r="C77" s="59" t="s">
        <v>34</v>
      </c>
      <c r="D77" s="59">
        <v>12</v>
      </c>
      <c r="E77" s="60" t="s">
        <v>101</v>
      </c>
      <c r="F77" s="56"/>
      <c r="G77" s="57">
        <f>G78</f>
        <v>1</v>
      </c>
      <c r="H77" s="51"/>
    </row>
    <row r="78" spans="1:8" ht="31.5" customHeight="1">
      <c r="A78" s="53"/>
      <c r="B78" s="47" t="s">
        <v>39</v>
      </c>
      <c r="C78" s="59" t="s">
        <v>34</v>
      </c>
      <c r="D78" s="59">
        <v>12</v>
      </c>
      <c r="E78" s="60" t="s">
        <v>101</v>
      </c>
      <c r="F78" s="56">
        <v>200</v>
      </c>
      <c r="G78" s="57">
        <v>1</v>
      </c>
      <c r="H78" s="51"/>
    </row>
    <row r="79" spans="1:8" ht="31.5" customHeight="1">
      <c r="A79" s="53"/>
      <c r="B79" s="61" t="s">
        <v>102</v>
      </c>
      <c r="C79" s="54" t="s">
        <v>34</v>
      </c>
      <c r="D79" s="54" t="s">
        <v>103</v>
      </c>
      <c r="E79" s="55" t="s">
        <v>104</v>
      </c>
      <c r="F79" s="56"/>
      <c r="G79" s="57">
        <f>G80</f>
        <v>5</v>
      </c>
      <c r="H79" s="51"/>
    </row>
    <row r="80" spans="1:12" ht="31.5" customHeight="1">
      <c r="A80" s="53"/>
      <c r="B80" s="61" t="s">
        <v>105</v>
      </c>
      <c r="C80" s="54" t="s">
        <v>34</v>
      </c>
      <c r="D80" s="54" t="s">
        <v>103</v>
      </c>
      <c r="E80" s="55" t="s">
        <v>106</v>
      </c>
      <c r="F80" s="54"/>
      <c r="G80" s="57">
        <f>G81</f>
        <v>5</v>
      </c>
      <c r="H80" s="51"/>
      <c r="L80" t="s">
        <v>11</v>
      </c>
    </row>
    <row r="81" spans="1:8" ht="31.5" customHeight="1">
      <c r="A81" s="53"/>
      <c r="B81" s="47" t="s">
        <v>39</v>
      </c>
      <c r="C81" s="54" t="s">
        <v>34</v>
      </c>
      <c r="D81" s="54" t="s">
        <v>103</v>
      </c>
      <c r="E81" s="55" t="s">
        <v>106</v>
      </c>
      <c r="F81" s="54" t="s">
        <v>40</v>
      </c>
      <c r="G81" s="57">
        <v>5</v>
      </c>
      <c r="H81" s="51"/>
    </row>
    <row r="82" spans="1:7" ht="54.75" customHeight="1">
      <c r="A82" s="53"/>
      <c r="B82" s="48" t="s">
        <v>107</v>
      </c>
      <c r="C82" s="54" t="s">
        <v>34</v>
      </c>
      <c r="D82" s="54" t="s">
        <v>103</v>
      </c>
      <c r="E82" s="55" t="s">
        <v>108</v>
      </c>
      <c r="F82" s="54"/>
      <c r="G82" s="62">
        <f>G83</f>
        <v>5</v>
      </c>
    </row>
    <row r="83" spans="1:7" ht="20.25" customHeight="1">
      <c r="A83" s="53"/>
      <c r="B83" s="48" t="s">
        <v>65</v>
      </c>
      <c r="C83" s="54" t="s">
        <v>34</v>
      </c>
      <c r="D83" s="54" t="s">
        <v>103</v>
      </c>
      <c r="E83" s="55" t="s">
        <v>109</v>
      </c>
      <c r="F83" s="54"/>
      <c r="G83" s="62">
        <f>G84</f>
        <v>5</v>
      </c>
    </row>
    <row r="84" spans="1:7" ht="12.75">
      <c r="A84" s="53"/>
      <c r="B84" s="47" t="s">
        <v>39</v>
      </c>
      <c r="C84" s="54" t="s">
        <v>34</v>
      </c>
      <c r="D84" s="54" t="s">
        <v>103</v>
      </c>
      <c r="E84" s="55" t="s">
        <v>109</v>
      </c>
      <c r="F84" s="54" t="s">
        <v>40</v>
      </c>
      <c r="G84" s="57">
        <v>5</v>
      </c>
    </row>
    <row r="85" spans="1:7" ht="12.75">
      <c r="A85" s="53"/>
      <c r="B85" s="58" t="s">
        <v>110</v>
      </c>
      <c r="C85" s="59" t="s">
        <v>111</v>
      </c>
      <c r="D85" s="59" t="s">
        <v>81</v>
      </c>
      <c r="E85" s="55" t="s">
        <v>112</v>
      </c>
      <c r="F85" s="54"/>
      <c r="G85" s="63">
        <f>G86</f>
        <v>1</v>
      </c>
    </row>
    <row r="86" spans="1:7" ht="12.75">
      <c r="A86" s="53"/>
      <c r="B86" s="48" t="s">
        <v>65</v>
      </c>
      <c r="C86" s="59" t="s">
        <v>111</v>
      </c>
      <c r="D86" s="59" t="s">
        <v>81</v>
      </c>
      <c r="E86" s="55" t="s">
        <v>113</v>
      </c>
      <c r="F86" s="54"/>
      <c r="G86" s="63">
        <f>G87</f>
        <v>1</v>
      </c>
    </row>
    <row r="87" spans="1:7" ht="12.75">
      <c r="A87" s="53"/>
      <c r="B87" s="47" t="s">
        <v>39</v>
      </c>
      <c r="C87" s="59" t="s">
        <v>111</v>
      </c>
      <c r="D87" s="59" t="s">
        <v>81</v>
      </c>
      <c r="E87" s="55" t="s">
        <v>114</v>
      </c>
      <c r="F87" s="54" t="s">
        <v>40</v>
      </c>
      <c r="G87" s="63">
        <v>1</v>
      </c>
    </row>
    <row r="88" spans="1:7" ht="12.75">
      <c r="A88" s="53"/>
      <c r="B88" s="64" t="s">
        <v>115</v>
      </c>
      <c r="C88" s="59" t="s">
        <v>111</v>
      </c>
      <c r="D88" s="59" t="s">
        <v>81</v>
      </c>
      <c r="E88" s="55" t="s">
        <v>116</v>
      </c>
      <c r="F88" s="56"/>
      <c r="G88" s="57">
        <f>G89+G91+G94</f>
        <v>456.4</v>
      </c>
    </row>
    <row r="89" spans="1:7" ht="12.75">
      <c r="A89" s="53"/>
      <c r="B89" s="64" t="s">
        <v>117</v>
      </c>
      <c r="C89" s="54" t="s">
        <v>111</v>
      </c>
      <c r="D89" s="54" t="s">
        <v>81</v>
      </c>
      <c r="E89" s="55" t="s">
        <v>118</v>
      </c>
      <c r="F89" s="54"/>
      <c r="G89" s="62">
        <f>G90</f>
        <v>255.4</v>
      </c>
    </row>
    <row r="90" spans="1:7" ht="12.75">
      <c r="A90" s="53"/>
      <c r="B90" s="47" t="s">
        <v>39</v>
      </c>
      <c r="C90" s="59" t="s">
        <v>111</v>
      </c>
      <c r="D90" s="59" t="s">
        <v>81</v>
      </c>
      <c r="E90" s="55" t="s">
        <v>118</v>
      </c>
      <c r="F90" s="54" t="s">
        <v>40</v>
      </c>
      <c r="G90" s="57">
        <v>255.4</v>
      </c>
    </row>
    <row r="91" spans="1:7" ht="19.5" customHeight="1">
      <c r="A91" s="53"/>
      <c r="B91" s="64" t="s">
        <v>119</v>
      </c>
      <c r="C91" s="59" t="s">
        <v>111</v>
      </c>
      <c r="D91" s="59" t="s">
        <v>81</v>
      </c>
      <c r="E91" s="55" t="s">
        <v>120</v>
      </c>
      <c r="F91" s="54"/>
      <c r="G91" s="57">
        <f>G92</f>
        <v>1</v>
      </c>
    </row>
    <row r="92" spans="1:7" ht="18.75" customHeight="1">
      <c r="A92" s="53"/>
      <c r="B92" s="64" t="s">
        <v>121</v>
      </c>
      <c r="C92" s="59" t="s">
        <v>111</v>
      </c>
      <c r="D92" s="59" t="s">
        <v>81</v>
      </c>
      <c r="E92" s="55" t="s">
        <v>122</v>
      </c>
      <c r="F92" s="54"/>
      <c r="G92" s="57">
        <f>G93</f>
        <v>1</v>
      </c>
    </row>
    <row r="93" spans="1:7" ht="39.75" customHeight="1">
      <c r="A93" s="53"/>
      <c r="B93" s="47" t="s">
        <v>39</v>
      </c>
      <c r="C93" s="59" t="s">
        <v>111</v>
      </c>
      <c r="D93" s="59" t="s">
        <v>81</v>
      </c>
      <c r="E93" s="55" t="s">
        <v>122</v>
      </c>
      <c r="F93" s="54" t="s">
        <v>40</v>
      </c>
      <c r="G93" s="57">
        <v>1</v>
      </c>
    </row>
    <row r="94" spans="1:7" ht="36.75" customHeight="1">
      <c r="A94" s="53"/>
      <c r="B94" s="47" t="s">
        <v>123</v>
      </c>
      <c r="C94" s="54" t="s">
        <v>111</v>
      </c>
      <c r="D94" s="54" t="s">
        <v>81</v>
      </c>
      <c r="E94" s="55" t="s">
        <v>124</v>
      </c>
      <c r="F94" s="54"/>
      <c r="G94" s="57">
        <f>G95</f>
        <v>200</v>
      </c>
    </row>
    <row r="95" spans="1:9" ht="39" customHeight="1">
      <c r="A95" s="53"/>
      <c r="B95" s="64" t="s">
        <v>125</v>
      </c>
      <c r="C95" s="54" t="s">
        <v>111</v>
      </c>
      <c r="D95" s="54" t="s">
        <v>81</v>
      </c>
      <c r="E95" s="55" t="s">
        <v>126</v>
      </c>
      <c r="F95" s="54"/>
      <c r="G95" s="62">
        <f>G96</f>
        <v>200</v>
      </c>
      <c r="I95" s="65"/>
    </row>
    <row r="96" spans="1:7" ht="12.75">
      <c r="A96" s="53"/>
      <c r="B96" s="47" t="s">
        <v>39</v>
      </c>
      <c r="C96" s="54" t="s">
        <v>111</v>
      </c>
      <c r="D96" s="54" t="s">
        <v>81</v>
      </c>
      <c r="E96" s="55" t="s">
        <v>126</v>
      </c>
      <c r="F96" s="54" t="s">
        <v>40</v>
      </c>
      <c r="G96" s="57">
        <v>200</v>
      </c>
    </row>
    <row r="97" spans="1:7" ht="21.75" customHeight="1">
      <c r="A97" s="53"/>
      <c r="B97" s="48" t="s">
        <v>127</v>
      </c>
      <c r="C97" s="54" t="s">
        <v>111</v>
      </c>
      <c r="D97" s="54" t="s">
        <v>111</v>
      </c>
      <c r="E97" s="55"/>
      <c r="F97" s="54"/>
      <c r="G97" s="62">
        <f>G98</f>
        <v>1753.5</v>
      </c>
    </row>
    <row r="98" spans="1:7" ht="21" customHeight="1">
      <c r="A98" s="53"/>
      <c r="B98" s="48" t="s">
        <v>128</v>
      </c>
      <c r="C98" s="54" t="s">
        <v>111</v>
      </c>
      <c r="D98" s="54" t="s">
        <v>111</v>
      </c>
      <c r="E98" s="55" t="s">
        <v>129</v>
      </c>
      <c r="F98" s="54"/>
      <c r="G98" s="62">
        <f>G99</f>
        <v>1753.5</v>
      </c>
    </row>
    <row r="99" spans="1:7" ht="12.75">
      <c r="A99" s="53"/>
      <c r="B99" s="48" t="s">
        <v>130</v>
      </c>
      <c r="C99" s="54" t="s">
        <v>111</v>
      </c>
      <c r="D99" s="54" t="s">
        <v>111</v>
      </c>
      <c r="E99" s="55" t="s">
        <v>131</v>
      </c>
      <c r="F99" s="54"/>
      <c r="G99" s="62">
        <f>SUM(G100:G103)</f>
        <v>1753.5</v>
      </c>
    </row>
    <row r="100" spans="1:7" ht="63.75" customHeight="1">
      <c r="A100" s="53"/>
      <c r="B100" s="48" t="s">
        <v>31</v>
      </c>
      <c r="C100" s="54" t="s">
        <v>111</v>
      </c>
      <c r="D100" s="54" t="s">
        <v>111</v>
      </c>
      <c r="E100" s="55" t="s">
        <v>131</v>
      </c>
      <c r="F100" s="54" t="s">
        <v>32</v>
      </c>
      <c r="G100" s="62">
        <v>1218.3</v>
      </c>
    </row>
    <row r="101" spans="1:7" ht="29.25" customHeight="1">
      <c r="A101" s="53"/>
      <c r="B101" s="47" t="s">
        <v>39</v>
      </c>
      <c r="C101" s="54" t="s">
        <v>111</v>
      </c>
      <c r="D101" s="54" t="s">
        <v>111</v>
      </c>
      <c r="E101" s="55" t="s">
        <v>131</v>
      </c>
      <c r="F101" s="54" t="s">
        <v>40</v>
      </c>
      <c r="G101" s="62">
        <v>335.2</v>
      </c>
    </row>
    <row r="102" spans="1:7" ht="29.25" customHeight="1">
      <c r="A102" s="53"/>
      <c r="B102" s="47" t="s">
        <v>49</v>
      </c>
      <c r="C102" s="54" t="s">
        <v>111</v>
      </c>
      <c r="D102" s="54" t="s">
        <v>111</v>
      </c>
      <c r="E102" s="55" t="s">
        <v>131</v>
      </c>
      <c r="F102" s="54" t="s">
        <v>132</v>
      </c>
      <c r="G102" s="62">
        <v>192</v>
      </c>
    </row>
    <row r="103" spans="1:7" ht="23.25" customHeight="1">
      <c r="A103" s="53"/>
      <c r="B103" s="48" t="s">
        <v>41</v>
      </c>
      <c r="C103" s="54" t="s">
        <v>111</v>
      </c>
      <c r="D103" s="54" t="s">
        <v>111</v>
      </c>
      <c r="E103" s="55" t="s">
        <v>131</v>
      </c>
      <c r="F103" s="54" t="s">
        <v>133</v>
      </c>
      <c r="G103" s="62">
        <v>8</v>
      </c>
    </row>
    <row r="104" spans="1:8" ht="47.25" customHeight="1">
      <c r="A104" s="53"/>
      <c r="B104" s="48" t="s">
        <v>134</v>
      </c>
      <c r="C104" s="54" t="s">
        <v>135</v>
      </c>
      <c r="D104" s="54" t="s">
        <v>135</v>
      </c>
      <c r="E104" s="55" t="s">
        <v>136</v>
      </c>
      <c r="F104" s="54"/>
      <c r="G104" s="62">
        <f>G105</f>
        <v>5</v>
      </c>
      <c r="H104" s="66"/>
    </row>
    <row r="105" spans="1:8" ht="19.5" customHeight="1">
      <c r="A105" s="53"/>
      <c r="B105" s="48" t="s">
        <v>65</v>
      </c>
      <c r="C105" s="54" t="s">
        <v>135</v>
      </c>
      <c r="D105" s="54" t="s">
        <v>135</v>
      </c>
      <c r="E105" s="55" t="s">
        <v>137</v>
      </c>
      <c r="F105" s="54"/>
      <c r="G105" s="62">
        <f>G106</f>
        <v>5</v>
      </c>
      <c r="H105" s="66"/>
    </row>
    <row r="106" spans="1:8" ht="32.25" customHeight="1">
      <c r="A106" s="53"/>
      <c r="B106" s="47" t="s">
        <v>39</v>
      </c>
      <c r="C106" s="54" t="s">
        <v>135</v>
      </c>
      <c r="D106" s="54" t="s">
        <v>135</v>
      </c>
      <c r="E106" s="55" t="s">
        <v>137</v>
      </c>
      <c r="F106" s="54" t="s">
        <v>40</v>
      </c>
      <c r="G106" s="62">
        <v>5</v>
      </c>
      <c r="H106" s="66"/>
    </row>
    <row r="107" spans="1:8" ht="47.25" customHeight="1">
      <c r="A107" s="53"/>
      <c r="B107" s="58" t="s">
        <v>138</v>
      </c>
      <c r="C107" s="54" t="s">
        <v>135</v>
      </c>
      <c r="D107" s="54" t="s">
        <v>135</v>
      </c>
      <c r="E107" s="55" t="s">
        <v>139</v>
      </c>
      <c r="F107" s="54"/>
      <c r="G107" s="67">
        <f>G108</f>
        <v>1</v>
      </c>
      <c r="H107" s="66"/>
    </row>
    <row r="108" spans="1:8" ht="32.25" customHeight="1">
      <c r="A108" s="53"/>
      <c r="B108" s="48" t="s">
        <v>65</v>
      </c>
      <c r="C108" s="54" t="s">
        <v>135</v>
      </c>
      <c r="D108" s="54" t="s">
        <v>135</v>
      </c>
      <c r="E108" s="55" t="s">
        <v>140</v>
      </c>
      <c r="F108" s="54"/>
      <c r="G108" s="67">
        <f>G109</f>
        <v>1</v>
      </c>
      <c r="H108" s="66"/>
    </row>
    <row r="109" spans="1:8" ht="32.25" customHeight="1">
      <c r="A109" s="53"/>
      <c r="B109" s="47" t="s">
        <v>39</v>
      </c>
      <c r="C109" s="54" t="s">
        <v>135</v>
      </c>
      <c r="D109" s="54" t="s">
        <v>135</v>
      </c>
      <c r="E109" s="55" t="s">
        <v>140</v>
      </c>
      <c r="F109" s="54" t="s">
        <v>40</v>
      </c>
      <c r="G109" s="67">
        <v>1</v>
      </c>
      <c r="H109" s="66"/>
    </row>
    <row r="110" spans="1:7" ht="17.25" customHeight="1">
      <c r="A110" s="53"/>
      <c r="B110" s="48" t="s">
        <v>141</v>
      </c>
      <c r="C110" s="54" t="s">
        <v>142</v>
      </c>
      <c r="D110" s="54" t="s">
        <v>24</v>
      </c>
      <c r="E110" s="55" t="s">
        <v>143</v>
      </c>
      <c r="F110" s="54"/>
      <c r="G110" s="62">
        <f>G111+G114</f>
        <v>3821.9</v>
      </c>
    </row>
    <row r="111" spans="1:7" ht="16.5" customHeight="1">
      <c r="A111" s="53"/>
      <c r="B111" s="48" t="s">
        <v>144</v>
      </c>
      <c r="C111" s="54" t="s">
        <v>142</v>
      </c>
      <c r="D111" s="54" t="s">
        <v>24</v>
      </c>
      <c r="E111" s="55" t="s">
        <v>145</v>
      </c>
      <c r="F111" s="68"/>
      <c r="G111" s="62">
        <f>G112</f>
        <v>750</v>
      </c>
    </row>
    <row r="112" spans="1:7" ht="34.5" customHeight="1">
      <c r="A112" s="53"/>
      <c r="B112" s="48" t="s">
        <v>130</v>
      </c>
      <c r="C112" s="54" t="s">
        <v>142</v>
      </c>
      <c r="D112" s="54" t="s">
        <v>24</v>
      </c>
      <c r="E112" s="55" t="s">
        <v>146</v>
      </c>
      <c r="F112" s="56"/>
      <c r="G112" s="57">
        <f>G113</f>
        <v>750</v>
      </c>
    </row>
    <row r="113" spans="1:7" ht="24.75" customHeight="1">
      <c r="A113" s="53"/>
      <c r="B113" s="47" t="s">
        <v>49</v>
      </c>
      <c r="C113" s="54" t="s">
        <v>142</v>
      </c>
      <c r="D113" s="54" t="s">
        <v>24</v>
      </c>
      <c r="E113" s="55" t="s">
        <v>146</v>
      </c>
      <c r="F113" s="56">
        <v>500</v>
      </c>
      <c r="G113" s="57">
        <v>750</v>
      </c>
    </row>
    <row r="114" spans="1:11" ht="27" customHeight="1">
      <c r="A114" s="53"/>
      <c r="B114" s="47" t="s">
        <v>147</v>
      </c>
      <c r="C114" s="54" t="s">
        <v>142</v>
      </c>
      <c r="D114" s="54" t="s">
        <v>24</v>
      </c>
      <c r="E114" s="69" t="s">
        <v>148</v>
      </c>
      <c r="F114" s="56"/>
      <c r="G114" s="57">
        <f>G115</f>
        <v>3071.9</v>
      </c>
      <c r="K114" t="s">
        <v>149</v>
      </c>
    </row>
    <row r="115" spans="1:7" ht="34.5" customHeight="1">
      <c r="A115" s="53"/>
      <c r="B115" s="48" t="s">
        <v>130</v>
      </c>
      <c r="C115" s="54" t="s">
        <v>142</v>
      </c>
      <c r="D115" s="54" t="s">
        <v>24</v>
      </c>
      <c r="E115" s="55" t="s">
        <v>150</v>
      </c>
      <c r="F115" s="56"/>
      <c r="G115" s="57">
        <f>G116+G117+G118</f>
        <v>3071.9</v>
      </c>
    </row>
    <row r="116" spans="1:7" ht="12.75">
      <c r="A116" s="53"/>
      <c r="B116" s="47" t="s">
        <v>31</v>
      </c>
      <c r="C116" s="54" t="s">
        <v>142</v>
      </c>
      <c r="D116" s="54" t="s">
        <v>24</v>
      </c>
      <c r="E116" s="55" t="s">
        <v>150</v>
      </c>
      <c r="F116" s="56">
        <v>100</v>
      </c>
      <c r="G116" s="57">
        <v>2394.8</v>
      </c>
    </row>
    <row r="117" spans="1:10" ht="12.75">
      <c r="A117" s="53"/>
      <c r="B117" s="47" t="s">
        <v>39</v>
      </c>
      <c r="C117" s="54" t="s">
        <v>142</v>
      </c>
      <c r="D117" s="54" t="s">
        <v>24</v>
      </c>
      <c r="E117" s="55" t="s">
        <v>150</v>
      </c>
      <c r="F117" s="56">
        <v>200</v>
      </c>
      <c r="G117" s="57">
        <v>666.1</v>
      </c>
      <c r="J117" t="s">
        <v>11</v>
      </c>
    </row>
    <row r="118" spans="1:7" ht="18.75" customHeight="1">
      <c r="A118" s="53"/>
      <c r="B118" s="47" t="s">
        <v>41</v>
      </c>
      <c r="C118" s="54" t="s">
        <v>142</v>
      </c>
      <c r="D118" s="54" t="s">
        <v>24</v>
      </c>
      <c r="E118" s="55" t="s">
        <v>150</v>
      </c>
      <c r="F118" s="70">
        <v>800</v>
      </c>
      <c r="G118" s="57">
        <v>11</v>
      </c>
    </row>
    <row r="119" spans="1:7" ht="46.5" customHeight="1">
      <c r="A119" s="53"/>
      <c r="B119" s="48" t="s">
        <v>151</v>
      </c>
      <c r="C119" s="54" t="s">
        <v>87</v>
      </c>
      <c r="D119" s="54" t="s">
        <v>81</v>
      </c>
      <c r="E119" s="55" t="s">
        <v>152</v>
      </c>
      <c r="F119" s="55"/>
      <c r="G119" s="57">
        <f>SUM(G120)</f>
        <v>594.1</v>
      </c>
    </row>
    <row r="120" spans="1:7" ht="19.5" customHeight="1">
      <c r="A120" s="53"/>
      <c r="B120" s="48" t="s">
        <v>65</v>
      </c>
      <c r="C120" s="54" t="s">
        <v>87</v>
      </c>
      <c r="D120" s="54" t="s">
        <v>81</v>
      </c>
      <c r="E120" s="55" t="s">
        <v>153</v>
      </c>
      <c r="F120" s="71"/>
      <c r="G120" s="57">
        <f>SUM(G121)</f>
        <v>594.1</v>
      </c>
    </row>
    <row r="121" spans="1:7" ht="21.75" customHeight="1">
      <c r="A121" s="53"/>
      <c r="B121" s="48" t="s">
        <v>154</v>
      </c>
      <c r="C121" s="54" t="s">
        <v>87</v>
      </c>
      <c r="D121" s="54" t="s">
        <v>81</v>
      </c>
      <c r="E121" s="55" t="s">
        <v>153</v>
      </c>
      <c r="F121" s="55" t="s">
        <v>155</v>
      </c>
      <c r="G121" s="57">
        <v>594.1</v>
      </c>
    </row>
    <row r="122" spans="1:7" ht="12.75">
      <c r="A122" s="69"/>
      <c r="B122" s="47" t="s">
        <v>156</v>
      </c>
      <c r="C122" s="54" t="s">
        <v>51</v>
      </c>
      <c r="D122" s="54" t="s">
        <v>24</v>
      </c>
      <c r="E122" s="69" t="s">
        <v>157</v>
      </c>
      <c r="F122" s="56"/>
      <c r="G122" s="57">
        <f>G123</f>
        <v>770.1</v>
      </c>
    </row>
    <row r="123" spans="1:7" ht="12.75">
      <c r="A123" s="53"/>
      <c r="B123" s="47" t="s">
        <v>158</v>
      </c>
      <c r="C123" s="70">
        <v>11</v>
      </c>
      <c r="D123" s="54" t="s">
        <v>24</v>
      </c>
      <c r="E123" s="69" t="s">
        <v>159</v>
      </c>
      <c r="F123" s="70"/>
      <c r="G123" s="72">
        <f>G124+G125+G126</f>
        <v>770.1</v>
      </c>
    </row>
    <row r="124" spans="1:7" ht="12.75">
      <c r="A124" s="53"/>
      <c r="B124" s="47" t="s">
        <v>31</v>
      </c>
      <c r="C124" s="70">
        <v>11</v>
      </c>
      <c r="D124" s="54" t="s">
        <v>24</v>
      </c>
      <c r="E124" s="69" t="s">
        <v>160</v>
      </c>
      <c r="F124" s="70">
        <v>100</v>
      </c>
      <c r="G124" s="72">
        <v>628</v>
      </c>
    </row>
    <row r="125" spans="1:7" ht="12.75">
      <c r="A125" s="53"/>
      <c r="B125" s="47" t="s">
        <v>39</v>
      </c>
      <c r="C125" s="70">
        <v>11</v>
      </c>
      <c r="D125" s="54" t="s">
        <v>24</v>
      </c>
      <c r="E125" s="69" t="s">
        <v>160</v>
      </c>
      <c r="F125" s="56">
        <v>200</v>
      </c>
      <c r="G125" s="57">
        <v>129.1</v>
      </c>
    </row>
    <row r="126" spans="1:7" ht="23.25" customHeight="1">
      <c r="A126" s="53"/>
      <c r="B126" s="47" t="s">
        <v>41</v>
      </c>
      <c r="C126" s="70">
        <v>11</v>
      </c>
      <c r="D126" s="54" t="s">
        <v>24</v>
      </c>
      <c r="E126" s="69" t="s">
        <v>160</v>
      </c>
      <c r="F126" s="70">
        <v>800</v>
      </c>
      <c r="G126" s="57">
        <v>13</v>
      </c>
    </row>
    <row r="127" spans="1:7" ht="47.25" customHeight="1">
      <c r="A127" s="53"/>
      <c r="B127" s="58" t="s">
        <v>161</v>
      </c>
      <c r="C127" s="70">
        <v>11</v>
      </c>
      <c r="D127" s="54" t="s">
        <v>25</v>
      </c>
      <c r="E127" s="73" t="s">
        <v>162</v>
      </c>
      <c r="F127" s="56"/>
      <c r="G127" s="67">
        <f>G128+G130</f>
        <v>6327.8</v>
      </c>
    </row>
    <row r="128" spans="1:7" ht="23.25" customHeight="1">
      <c r="A128" s="53"/>
      <c r="B128" s="48" t="s">
        <v>65</v>
      </c>
      <c r="C128" s="70">
        <v>11</v>
      </c>
      <c r="D128" s="54" t="s">
        <v>25</v>
      </c>
      <c r="E128" s="73" t="s">
        <v>163</v>
      </c>
      <c r="F128" s="56"/>
      <c r="G128" s="67">
        <f>G129</f>
        <v>0</v>
      </c>
    </row>
    <row r="129" spans="1:7" ht="31.5" customHeight="1">
      <c r="A129" s="53"/>
      <c r="B129" s="47" t="s">
        <v>164</v>
      </c>
      <c r="C129" s="70">
        <v>11</v>
      </c>
      <c r="D129" s="54" t="s">
        <v>25</v>
      </c>
      <c r="E129" s="73" t="s">
        <v>163</v>
      </c>
      <c r="F129" s="56">
        <v>400</v>
      </c>
      <c r="G129" s="67">
        <v>0</v>
      </c>
    </row>
    <row r="130" spans="1:7" ht="39" customHeight="1">
      <c r="A130" s="53"/>
      <c r="B130" s="74" t="s">
        <v>165</v>
      </c>
      <c r="C130" s="70">
        <v>11</v>
      </c>
      <c r="D130" s="54" t="s">
        <v>25</v>
      </c>
      <c r="E130" s="54" t="s">
        <v>166</v>
      </c>
      <c r="F130" s="56"/>
      <c r="G130" s="57">
        <f>G131</f>
        <v>6327.8</v>
      </c>
    </row>
    <row r="131" spans="1:7" ht="30.75" customHeight="1">
      <c r="A131" s="53"/>
      <c r="B131" s="47" t="s">
        <v>164</v>
      </c>
      <c r="C131" s="70">
        <v>11</v>
      </c>
      <c r="D131" s="54" t="s">
        <v>25</v>
      </c>
      <c r="E131" s="54" t="s">
        <v>166</v>
      </c>
      <c r="F131" s="56">
        <v>400</v>
      </c>
      <c r="G131" s="57">
        <v>6327.8</v>
      </c>
    </row>
    <row r="132" spans="1:8" ht="47.25" customHeight="1">
      <c r="A132" s="75" t="s">
        <v>167</v>
      </c>
      <c r="B132" s="75"/>
      <c r="C132" s="75"/>
      <c r="D132" s="75"/>
      <c r="E132" s="75"/>
      <c r="F132" s="75"/>
      <c r="G132" s="75"/>
      <c r="H132" s="75"/>
    </row>
    <row r="133" spans="1:8" ht="12.75">
      <c r="A133" s="75" t="s">
        <v>168</v>
      </c>
      <c r="B133" s="75"/>
      <c r="C133" s="75"/>
      <c r="D133" s="75"/>
      <c r="E133" s="75"/>
      <c r="F133" s="75"/>
      <c r="G133" s="75"/>
      <c r="H133" s="75"/>
    </row>
  </sheetData>
  <sheetProtection selectLockedCells="1" selectUnlockedCells="1"/>
  <mergeCells count="17">
    <mergeCell ref="C2:G2"/>
    <mergeCell ref="C3:G3"/>
    <mergeCell ref="C4:G4"/>
    <mergeCell ref="C5:G5"/>
    <mergeCell ref="B6:G6"/>
    <mergeCell ref="C7:G7"/>
    <mergeCell ref="C9:G9"/>
    <mergeCell ref="C10:G10"/>
    <mergeCell ref="C11:G11"/>
    <mergeCell ref="C12:G12"/>
    <mergeCell ref="B13:G13"/>
    <mergeCell ref="B14:G14"/>
    <mergeCell ref="A15:G15"/>
    <mergeCell ref="A17:G17"/>
    <mergeCell ref="F18:G18"/>
    <mergeCell ref="A132:G132"/>
    <mergeCell ref="A133:G133"/>
  </mergeCells>
  <printOptions/>
  <pageMargins left="0.7097222222222223" right="0.5902777777777778" top="0.5902777777777778" bottom="0.5902777777777778" header="0.5118055555555555" footer="0.5118055555555555"/>
  <pageSetup fitToHeight="5" fitToWidth="1" horizontalDpi="300" verticalDpi="300" orientation="portrait" paperSize="9"/>
  <rowBreaks count="3" manualBreakCount="3">
    <brk id="45" max="255" man="1"/>
    <brk id="93" max="255" man="1"/>
    <brk id="1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55"/>
  <sheetViews>
    <sheetView zoomScale="75" zoomScaleNormal="75" workbookViewId="0" topLeftCell="A3">
      <selection activeCell="K16" activeCellId="1" sqref="A1:G135 K16"/>
    </sheetView>
  </sheetViews>
  <sheetFormatPr defaultColWidth="9.140625" defaultRowHeight="15"/>
  <cols>
    <col min="1" max="1" width="5.57421875" style="0" customWidth="1"/>
    <col min="2" max="2" width="81.140625" style="0" customWidth="1"/>
    <col min="3" max="3" width="7.140625" style="0" customWidth="1"/>
    <col min="4" max="4" width="5.7109375" style="0" customWidth="1"/>
    <col min="5" max="5" width="6.140625" style="0" customWidth="1"/>
    <col min="6" max="6" width="17.7109375" style="0" customWidth="1"/>
    <col min="7" max="7" width="5.421875" style="0" customWidth="1"/>
    <col min="8" max="8" width="17.7109375" style="76" customWidth="1"/>
    <col min="9" max="11" width="9.140625" style="0" customWidth="1"/>
    <col min="12" max="12" width="13.7109375" style="0" customWidth="1"/>
  </cols>
  <sheetData>
    <row r="1" spans="1:8" ht="12.75">
      <c r="A1" s="8"/>
      <c r="B1" s="9"/>
      <c r="C1" s="8"/>
      <c r="D1" s="8"/>
      <c r="E1" s="8"/>
      <c r="F1" s="8"/>
      <c r="G1" s="8"/>
      <c r="H1" s="77"/>
    </row>
    <row r="2" spans="1:8" ht="12.75">
      <c r="A2" s="8"/>
      <c r="B2" s="9"/>
      <c r="C2" s="8"/>
      <c r="D2" s="8"/>
      <c r="E2" s="8"/>
      <c r="F2" s="78" t="s">
        <v>169</v>
      </c>
      <c r="G2" s="78"/>
      <c r="H2" s="78"/>
    </row>
    <row r="3" spans="1:8" ht="12.75">
      <c r="A3" s="8"/>
      <c r="B3" s="5" t="s">
        <v>1</v>
      </c>
      <c r="C3" s="5"/>
      <c r="D3" s="5"/>
      <c r="E3" s="5"/>
      <c r="F3" s="5"/>
      <c r="G3" s="5"/>
      <c r="H3" s="5"/>
    </row>
    <row r="4" spans="1:8" ht="12.75">
      <c r="A4" s="8"/>
      <c r="B4" s="5" t="s">
        <v>2</v>
      </c>
      <c r="C4" s="5"/>
      <c r="D4" s="5"/>
      <c r="E4" s="5"/>
      <c r="F4" s="5"/>
      <c r="G4" s="5"/>
      <c r="H4" s="5"/>
    </row>
    <row r="5" spans="1:8" ht="12.75">
      <c r="A5" s="8"/>
      <c r="B5" s="5" t="s">
        <v>3</v>
      </c>
      <c r="C5" s="5"/>
      <c r="D5" s="5"/>
      <c r="E5" s="5"/>
      <c r="F5" s="5"/>
      <c r="G5" s="5"/>
      <c r="H5" s="5"/>
    </row>
    <row r="6" spans="1:8" ht="12.75">
      <c r="A6" s="8"/>
      <c r="B6" s="5" t="s">
        <v>4</v>
      </c>
      <c r="C6" s="5"/>
      <c r="D6" s="5"/>
      <c r="E6" s="5"/>
      <c r="F6" s="5"/>
      <c r="G6" s="5"/>
      <c r="H6" s="5"/>
    </row>
    <row r="7" spans="1:8" ht="12.75" customHeight="1">
      <c r="A7" s="8"/>
      <c r="B7" s="7"/>
      <c r="C7" s="7" t="s">
        <v>5</v>
      </c>
      <c r="D7" s="7"/>
      <c r="E7" s="7"/>
      <c r="F7" s="7"/>
      <c r="G7" s="7"/>
      <c r="H7" s="7"/>
    </row>
    <row r="8" spans="1:8" ht="12.75">
      <c r="A8" s="8"/>
      <c r="B8" s="9"/>
      <c r="C8" s="8"/>
      <c r="D8" s="8"/>
      <c r="E8" s="8"/>
      <c r="F8" s="8"/>
      <c r="G8" s="8"/>
      <c r="H8" s="77"/>
    </row>
    <row r="9" spans="1:8" ht="18.75" customHeight="1">
      <c r="A9" s="1"/>
      <c r="B9" s="1"/>
      <c r="C9" s="1"/>
      <c r="D9" s="79"/>
      <c r="E9" s="79"/>
      <c r="F9" s="79"/>
      <c r="G9" s="79"/>
      <c r="H9" s="80" t="s">
        <v>170</v>
      </c>
    </row>
    <row r="10" spans="1:8" ht="18" customHeight="1">
      <c r="A10" s="5"/>
      <c r="B10" s="5" t="s">
        <v>1</v>
      </c>
      <c r="C10" s="5"/>
      <c r="D10" s="5"/>
      <c r="E10" s="5"/>
      <c r="F10" s="5"/>
      <c r="G10" s="5"/>
      <c r="H10" s="5"/>
    </row>
    <row r="11" spans="1:8" ht="20.25" customHeight="1">
      <c r="A11" s="5"/>
      <c r="B11" s="5" t="s">
        <v>2</v>
      </c>
      <c r="C11" s="5"/>
      <c r="D11" s="5"/>
      <c r="E11" s="5"/>
      <c r="F11" s="5"/>
      <c r="G11" s="5"/>
      <c r="H11" s="5"/>
    </row>
    <row r="12" spans="1:8" ht="20.25" customHeight="1">
      <c r="A12" s="5"/>
      <c r="B12" s="5" t="s">
        <v>3</v>
      </c>
      <c r="C12" s="5"/>
      <c r="D12" s="5"/>
      <c r="E12" s="5"/>
      <c r="F12" s="5"/>
      <c r="G12" s="5"/>
      <c r="H12" s="5"/>
    </row>
    <row r="13" spans="1:8" ht="20.25" customHeight="1">
      <c r="A13" s="5"/>
      <c r="B13" s="5" t="s">
        <v>7</v>
      </c>
      <c r="C13" s="5"/>
      <c r="D13" s="5"/>
      <c r="E13" s="5"/>
      <c r="F13" s="5"/>
      <c r="G13" s="5"/>
      <c r="H13" s="5"/>
    </row>
    <row r="14" spans="1:8" ht="20.25" customHeight="1">
      <c r="A14" s="5"/>
      <c r="B14" s="5" t="s">
        <v>8</v>
      </c>
      <c r="C14" s="5"/>
      <c r="D14" s="5"/>
      <c r="E14" s="5"/>
      <c r="F14" s="5"/>
      <c r="G14" s="5"/>
      <c r="H14" s="5"/>
    </row>
    <row r="15" spans="1:8" ht="20.25" customHeight="1">
      <c r="A15" s="5" t="s">
        <v>9</v>
      </c>
      <c r="B15" s="5"/>
      <c r="C15" s="5"/>
      <c r="D15" s="5"/>
      <c r="E15" s="5"/>
      <c r="F15" s="5"/>
      <c r="G15" s="5"/>
      <c r="H15" s="5"/>
    </row>
    <row r="16" spans="1:8" ht="20.25" customHeight="1">
      <c r="A16" s="81"/>
      <c r="B16" s="81"/>
      <c r="C16" s="81"/>
      <c r="D16" s="81"/>
      <c r="E16" s="81"/>
      <c r="F16" s="81"/>
      <c r="G16" s="81"/>
      <c r="H16" s="82"/>
    </row>
    <row r="17" spans="1:8" ht="53.25" customHeight="1">
      <c r="A17" s="12" t="s">
        <v>171</v>
      </c>
      <c r="B17" s="12"/>
      <c r="C17" s="12"/>
      <c r="D17" s="12"/>
      <c r="E17" s="12"/>
      <c r="F17" s="12"/>
      <c r="G17" s="12"/>
      <c r="H17" s="12"/>
    </row>
    <row r="18" spans="1:8" ht="15.75" customHeight="1">
      <c r="A18" s="1"/>
      <c r="B18" s="1"/>
      <c r="C18" s="1"/>
      <c r="D18" s="1"/>
      <c r="E18" s="1"/>
      <c r="F18" s="83"/>
      <c r="G18" s="84" t="s">
        <v>12</v>
      </c>
      <c r="H18" s="84"/>
    </row>
    <row r="19" spans="1:8" ht="56.25" customHeight="1">
      <c r="A19" s="16" t="s">
        <v>13</v>
      </c>
      <c r="B19" s="17" t="s">
        <v>14</v>
      </c>
      <c r="C19" s="85" t="s">
        <v>172</v>
      </c>
      <c r="D19" s="18" t="s">
        <v>15</v>
      </c>
      <c r="E19" s="18" t="s">
        <v>16</v>
      </c>
      <c r="F19" s="18" t="s">
        <v>17</v>
      </c>
      <c r="G19" s="18" t="s">
        <v>18</v>
      </c>
      <c r="H19" s="86" t="s">
        <v>19</v>
      </c>
    </row>
    <row r="20" spans="1:8" ht="22.5" customHeight="1">
      <c r="A20" s="87"/>
      <c r="B20" s="20" t="s">
        <v>20</v>
      </c>
      <c r="C20" s="88"/>
      <c r="D20" s="21"/>
      <c r="E20" s="21"/>
      <c r="F20" s="21"/>
      <c r="G20" s="21"/>
      <c r="H20" s="89">
        <f>H21</f>
        <v>25417.1</v>
      </c>
    </row>
    <row r="21" spans="1:8" ht="30.75" customHeight="1">
      <c r="A21" s="90" t="s">
        <v>21</v>
      </c>
      <c r="B21" s="91" t="s">
        <v>22</v>
      </c>
      <c r="C21" s="92"/>
      <c r="D21" s="93"/>
      <c r="E21" s="93"/>
      <c r="F21" s="93"/>
      <c r="G21" s="93"/>
      <c r="H21" s="94">
        <f>H22+H65+H71+H76+H96+H117+H125+H136+H141</f>
        <v>25417.1</v>
      </c>
    </row>
    <row r="22" spans="1:8" ht="25.5" customHeight="1">
      <c r="A22" s="95"/>
      <c r="B22" s="91" t="s">
        <v>173</v>
      </c>
      <c r="C22" s="96">
        <v>992</v>
      </c>
      <c r="D22" s="93" t="s">
        <v>24</v>
      </c>
      <c r="E22" s="93" t="s">
        <v>174</v>
      </c>
      <c r="F22" s="97"/>
      <c r="G22" s="97"/>
      <c r="H22" s="94">
        <f>H23+H28+H38+H41+H44</f>
        <v>5138.3</v>
      </c>
    </row>
    <row r="23" spans="1:8" ht="38.25" customHeight="1">
      <c r="A23" s="98"/>
      <c r="B23" s="99" t="s">
        <v>175</v>
      </c>
      <c r="C23" s="100">
        <v>992</v>
      </c>
      <c r="D23" s="101" t="s">
        <v>24</v>
      </c>
      <c r="E23" s="101" t="s">
        <v>25</v>
      </c>
      <c r="F23" s="101"/>
      <c r="G23" s="101"/>
      <c r="H23" s="102">
        <f>H24</f>
        <v>854</v>
      </c>
    </row>
    <row r="24" spans="1:8" ht="36" customHeight="1">
      <c r="A24" s="98"/>
      <c r="B24" s="103" t="s">
        <v>23</v>
      </c>
      <c r="C24" s="97">
        <v>992</v>
      </c>
      <c r="D24" s="104" t="s">
        <v>24</v>
      </c>
      <c r="E24" s="104" t="s">
        <v>25</v>
      </c>
      <c r="F24" s="104" t="s">
        <v>26</v>
      </c>
      <c r="G24" s="104"/>
      <c r="H24" s="105">
        <f>H25</f>
        <v>854</v>
      </c>
    </row>
    <row r="25" spans="1:8" ht="34.5" customHeight="1">
      <c r="A25" s="98"/>
      <c r="B25" s="103" t="s">
        <v>27</v>
      </c>
      <c r="C25" s="97">
        <v>992</v>
      </c>
      <c r="D25" s="104" t="s">
        <v>24</v>
      </c>
      <c r="E25" s="104" t="s">
        <v>25</v>
      </c>
      <c r="F25" s="104" t="s">
        <v>28</v>
      </c>
      <c r="G25" s="104"/>
      <c r="H25" s="105">
        <f>H26</f>
        <v>854</v>
      </c>
    </row>
    <row r="26" spans="1:8" ht="22.5" customHeight="1">
      <c r="A26" s="98"/>
      <c r="B26" s="103" t="s">
        <v>29</v>
      </c>
      <c r="C26" s="97">
        <v>992</v>
      </c>
      <c r="D26" s="104" t="s">
        <v>24</v>
      </c>
      <c r="E26" s="104" t="s">
        <v>25</v>
      </c>
      <c r="F26" s="104" t="s">
        <v>30</v>
      </c>
      <c r="G26" s="104"/>
      <c r="H26" s="105">
        <f>H27</f>
        <v>854</v>
      </c>
    </row>
    <row r="27" spans="1:8" ht="68.25" customHeight="1">
      <c r="A27" s="98"/>
      <c r="B27" s="103" t="s">
        <v>31</v>
      </c>
      <c r="C27" s="97">
        <v>992</v>
      </c>
      <c r="D27" s="104" t="s">
        <v>24</v>
      </c>
      <c r="E27" s="104" t="s">
        <v>25</v>
      </c>
      <c r="F27" s="104" t="s">
        <v>30</v>
      </c>
      <c r="G27" s="104" t="s">
        <v>32</v>
      </c>
      <c r="H27" s="105">
        <v>854</v>
      </c>
    </row>
    <row r="28" spans="1:8" ht="47.25" customHeight="1">
      <c r="A28" s="106"/>
      <c r="B28" s="99" t="s">
        <v>176</v>
      </c>
      <c r="C28" s="100">
        <v>992</v>
      </c>
      <c r="D28" s="101" t="s">
        <v>24</v>
      </c>
      <c r="E28" s="101" t="s">
        <v>34</v>
      </c>
      <c r="F28" s="101"/>
      <c r="G28" s="101"/>
      <c r="H28" s="102">
        <f>H29</f>
        <v>3555.8</v>
      </c>
    </row>
    <row r="29" spans="1:8" ht="26.25" customHeight="1">
      <c r="A29" s="106"/>
      <c r="B29" s="103" t="s">
        <v>33</v>
      </c>
      <c r="C29" s="97">
        <v>992</v>
      </c>
      <c r="D29" s="104" t="s">
        <v>24</v>
      </c>
      <c r="E29" s="104" t="s">
        <v>34</v>
      </c>
      <c r="F29" s="104" t="s">
        <v>35</v>
      </c>
      <c r="G29" s="104"/>
      <c r="H29" s="105">
        <f>H30+H35</f>
        <v>3555.8</v>
      </c>
    </row>
    <row r="30" spans="1:8" ht="18.75" customHeight="1">
      <c r="A30" s="106"/>
      <c r="B30" s="103" t="s">
        <v>36</v>
      </c>
      <c r="C30" s="97">
        <v>992</v>
      </c>
      <c r="D30" s="104" t="s">
        <v>24</v>
      </c>
      <c r="E30" s="104" t="s">
        <v>34</v>
      </c>
      <c r="F30" s="104" t="s">
        <v>37</v>
      </c>
      <c r="G30" s="104"/>
      <c r="H30" s="105">
        <f>H31</f>
        <v>3552</v>
      </c>
    </row>
    <row r="31" spans="1:8" ht="18" customHeight="1">
      <c r="A31" s="106"/>
      <c r="B31" s="103" t="s">
        <v>29</v>
      </c>
      <c r="C31" s="97">
        <v>992</v>
      </c>
      <c r="D31" s="104" t="s">
        <v>24</v>
      </c>
      <c r="E31" s="104" t="s">
        <v>34</v>
      </c>
      <c r="F31" s="104" t="s">
        <v>38</v>
      </c>
      <c r="G31" s="104"/>
      <c r="H31" s="105">
        <f>H32+H33+H34</f>
        <v>3552</v>
      </c>
    </row>
    <row r="32" spans="1:8" ht="66" customHeight="1">
      <c r="A32" s="106"/>
      <c r="B32" s="103" t="s">
        <v>31</v>
      </c>
      <c r="C32" s="97">
        <v>992</v>
      </c>
      <c r="D32" s="104" t="s">
        <v>24</v>
      </c>
      <c r="E32" s="104" t="s">
        <v>34</v>
      </c>
      <c r="F32" s="104" t="s">
        <v>38</v>
      </c>
      <c r="G32" s="104" t="s">
        <v>32</v>
      </c>
      <c r="H32" s="105">
        <v>3485.3</v>
      </c>
    </row>
    <row r="33" spans="1:8" ht="35.25" customHeight="1">
      <c r="A33" s="106"/>
      <c r="B33" s="103" t="s">
        <v>39</v>
      </c>
      <c r="C33" s="97">
        <v>992</v>
      </c>
      <c r="D33" s="104" t="s">
        <v>24</v>
      </c>
      <c r="E33" s="104" t="s">
        <v>34</v>
      </c>
      <c r="F33" s="104" t="s">
        <v>38</v>
      </c>
      <c r="G33" s="104" t="s">
        <v>40</v>
      </c>
      <c r="H33" s="105">
        <v>66.7</v>
      </c>
    </row>
    <row r="34" spans="1:8" ht="12.75">
      <c r="A34" s="106"/>
      <c r="B34" s="103" t="s">
        <v>41</v>
      </c>
      <c r="C34" s="97">
        <v>992</v>
      </c>
      <c r="D34" s="104" t="s">
        <v>24</v>
      </c>
      <c r="E34" s="104" t="s">
        <v>34</v>
      </c>
      <c r="F34" s="104" t="s">
        <v>38</v>
      </c>
      <c r="G34" s="97">
        <v>800</v>
      </c>
      <c r="H34" s="105">
        <v>0</v>
      </c>
    </row>
    <row r="35" spans="1:8" ht="15" customHeight="1">
      <c r="A35" s="106"/>
      <c r="B35" s="103" t="s">
        <v>42</v>
      </c>
      <c r="C35" s="97">
        <v>992</v>
      </c>
      <c r="D35" s="104" t="s">
        <v>24</v>
      </c>
      <c r="E35" s="104" t="s">
        <v>34</v>
      </c>
      <c r="F35" s="104" t="s">
        <v>43</v>
      </c>
      <c r="G35" s="97"/>
      <c r="H35" s="105">
        <f>H36</f>
        <v>3.8</v>
      </c>
    </row>
    <row r="36" spans="1:9" ht="33" customHeight="1">
      <c r="A36" s="106"/>
      <c r="B36" s="103" t="s">
        <v>44</v>
      </c>
      <c r="C36" s="97">
        <v>992</v>
      </c>
      <c r="D36" s="104" t="s">
        <v>24</v>
      </c>
      <c r="E36" s="104" t="s">
        <v>34</v>
      </c>
      <c r="F36" s="104" t="s">
        <v>45</v>
      </c>
      <c r="G36" s="97"/>
      <c r="H36" s="105">
        <f>H37</f>
        <v>3.8</v>
      </c>
      <c r="I36" s="107"/>
    </row>
    <row r="37" spans="1:9" ht="35.25" customHeight="1">
      <c r="A37" s="106"/>
      <c r="B37" s="103" t="s">
        <v>39</v>
      </c>
      <c r="C37" s="97">
        <v>992</v>
      </c>
      <c r="D37" s="104" t="s">
        <v>24</v>
      </c>
      <c r="E37" s="104" t="s">
        <v>34</v>
      </c>
      <c r="F37" s="104" t="s">
        <v>45</v>
      </c>
      <c r="G37" s="97">
        <v>200</v>
      </c>
      <c r="H37" s="105">
        <v>3.8</v>
      </c>
      <c r="I37" s="107"/>
    </row>
    <row r="38" spans="1:9" ht="33.75" customHeight="1">
      <c r="A38" s="106"/>
      <c r="B38" s="108" t="s">
        <v>177</v>
      </c>
      <c r="C38" s="88">
        <v>992</v>
      </c>
      <c r="D38" s="109" t="s">
        <v>24</v>
      </c>
      <c r="E38" s="109" t="s">
        <v>47</v>
      </c>
      <c r="F38" s="110"/>
      <c r="G38" s="110"/>
      <c r="H38" s="111">
        <f>H39</f>
        <v>67</v>
      </c>
      <c r="I38" s="107"/>
    </row>
    <row r="39" spans="1:9" ht="31.5" customHeight="1">
      <c r="A39" s="106"/>
      <c r="B39" s="103" t="s">
        <v>46</v>
      </c>
      <c r="C39" s="97">
        <v>992</v>
      </c>
      <c r="D39" s="104" t="s">
        <v>24</v>
      </c>
      <c r="E39" s="104" t="s">
        <v>47</v>
      </c>
      <c r="F39" s="112" t="s">
        <v>48</v>
      </c>
      <c r="G39" s="112"/>
      <c r="H39" s="113">
        <f>H40</f>
        <v>67</v>
      </c>
      <c r="I39" s="107"/>
    </row>
    <row r="40" spans="1:8" ht="17.25" customHeight="1">
      <c r="A40" s="106"/>
      <c r="B40" s="103" t="s">
        <v>49</v>
      </c>
      <c r="C40" s="97">
        <v>992</v>
      </c>
      <c r="D40" s="104" t="s">
        <v>24</v>
      </c>
      <c r="E40" s="104" t="s">
        <v>47</v>
      </c>
      <c r="F40" s="112" t="s">
        <v>48</v>
      </c>
      <c r="G40" s="112">
        <v>500</v>
      </c>
      <c r="H40" s="113">
        <v>67</v>
      </c>
    </row>
    <row r="41" spans="1:9" ht="27" customHeight="1">
      <c r="A41" s="106"/>
      <c r="B41" s="20" t="s">
        <v>50</v>
      </c>
      <c r="C41" s="88">
        <v>992</v>
      </c>
      <c r="D41" s="109" t="s">
        <v>24</v>
      </c>
      <c r="E41" s="109" t="s">
        <v>51</v>
      </c>
      <c r="F41" s="110" t="s">
        <v>52</v>
      </c>
      <c r="G41" s="110"/>
      <c r="H41" s="111">
        <f>H42</f>
        <v>35</v>
      </c>
      <c r="I41" s="107"/>
    </row>
    <row r="42" spans="1:9" ht="38.25" customHeight="1">
      <c r="A42" s="106"/>
      <c r="B42" s="114" t="s">
        <v>53</v>
      </c>
      <c r="C42" s="97">
        <v>992</v>
      </c>
      <c r="D42" s="104" t="s">
        <v>24</v>
      </c>
      <c r="E42" s="104" t="s">
        <v>51</v>
      </c>
      <c r="F42" s="112" t="s">
        <v>54</v>
      </c>
      <c r="G42" s="112"/>
      <c r="H42" s="113">
        <f>H43</f>
        <v>35</v>
      </c>
      <c r="I42" s="107"/>
    </row>
    <row r="43" spans="1:9" ht="23.25" customHeight="1">
      <c r="A43" s="106"/>
      <c r="B43" s="114" t="s">
        <v>41</v>
      </c>
      <c r="C43" s="97">
        <v>992</v>
      </c>
      <c r="D43" s="104" t="s">
        <v>24</v>
      </c>
      <c r="E43" s="104" t="s">
        <v>51</v>
      </c>
      <c r="F43" s="112" t="s">
        <v>54</v>
      </c>
      <c r="G43" s="112">
        <v>800</v>
      </c>
      <c r="H43" s="113">
        <v>35</v>
      </c>
      <c r="I43" s="107"/>
    </row>
    <row r="44" spans="1:9" ht="25.5" customHeight="1">
      <c r="A44" s="106"/>
      <c r="B44" s="108" t="s">
        <v>55</v>
      </c>
      <c r="C44" s="88">
        <v>992</v>
      </c>
      <c r="D44" s="109" t="s">
        <v>24</v>
      </c>
      <c r="E44" s="109">
        <v>13</v>
      </c>
      <c r="F44" s="115"/>
      <c r="G44" s="110"/>
      <c r="H44" s="111">
        <f>H45+H49+H52+H56+H59+H62</f>
        <v>626.5</v>
      </c>
      <c r="I44" s="107"/>
    </row>
    <row r="45" spans="1:9" ht="33.75" customHeight="1">
      <c r="A45" s="106"/>
      <c r="B45" s="103" t="s">
        <v>57</v>
      </c>
      <c r="C45" s="97">
        <v>992</v>
      </c>
      <c r="D45" s="104" t="s">
        <v>24</v>
      </c>
      <c r="E45" s="104">
        <v>13</v>
      </c>
      <c r="F45" s="104" t="s">
        <v>58</v>
      </c>
      <c r="G45" s="97"/>
      <c r="H45" s="113">
        <f>H46</f>
        <v>5</v>
      </c>
      <c r="I45" s="107"/>
    </row>
    <row r="46" spans="1:8" ht="37.5" customHeight="1">
      <c r="A46" s="106"/>
      <c r="B46" s="103" t="s">
        <v>59</v>
      </c>
      <c r="C46" s="97">
        <v>992</v>
      </c>
      <c r="D46" s="104" t="s">
        <v>24</v>
      </c>
      <c r="E46" s="104" t="s">
        <v>56</v>
      </c>
      <c r="F46" s="104" t="s">
        <v>60</v>
      </c>
      <c r="G46" s="97"/>
      <c r="H46" s="113">
        <f>H47</f>
        <v>5</v>
      </c>
    </row>
    <row r="47" spans="1:8" ht="36.75" customHeight="1">
      <c r="A47" s="106"/>
      <c r="B47" s="103" t="s">
        <v>61</v>
      </c>
      <c r="C47" s="97">
        <v>992</v>
      </c>
      <c r="D47" s="104" t="s">
        <v>24</v>
      </c>
      <c r="E47" s="104">
        <v>13</v>
      </c>
      <c r="F47" s="104" t="s">
        <v>62</v>
      </c>
      <c r="G47" s="97"/>
      <c r="H47" s="113">
        <f>H48</f>
        <v>5</v>
      </c>
    </row>
    <row r="48" spans="1:8" ht="35.25" customHeight="1">
      <c r="A48" s="106"/>
      <c r="B48" s="103" t="s">
        <v>39</v>
      </c>
      <c r="C48" s="97">
        <v>992</v>
      </c>
      <c r="D48" s="104" t="s">
        <v>24</v>
      </c>
      <c r="E48" s="104">
        <v>13</v>
      </c>
      <c r="F48" s="104" t="s">
        <v>62</v>
      </c>
      <c r="G48" s="97">
        <v>200</v>
      </c>
      <c r="H48" s="113">
        <v>5</v>
      </c>
    </row>
    <row r="49" spans="1:8" ht="48" customHeight="1">
      <c r="A49" s="106"/>
      <c r="B49" s="103" t="s">
        <v>178</v>
      </c>
      <c r="C49" s="97">
        <v>992</v>
      </c>
      <c r="D49" s="116" t="s">
        <v>24</v>
      </c>
      <c r="E49" s="116" t="s">
        <v>56</v>
      </c>
      <c r="F49" s="116" t="s">
        <v>64</v>
      </c>
      <c r="G49" s="97"/>
      <c r="H49" s="113">
        <f>H50</f>
        <v>140</v>
      </c>
    </row>
    <row r="50" spans="1:8" ht="20.25" customHeight="1">
      <c r="A50" s="106"/>
      <c r="B50" s="117" t="s">
        <v>65</v>
      </c>
      <c r="C50" s="97">
        <v>992</v>
      </c>
      <c r="D50" s="116" t="s">
        <v>24</v>
      </c>
      <c r="E50" s="116" t="s">
        <v>56</v>
      </c>
      <c r="F50" s="116" t="s">
        <v>66</v>
      </c>
      <c r="G50" s="97"/>
      <c r="H50" s="113">
        <f>H51</f>
        <v>140</v>
      </c>
    </row>
    <row r="51" spans="1:8" ht="31.5" customHeight="1">
      <c r="A51" s="106"/>
      <c r="B51" s="103" t="s">
        <v>39</v>
      </c>
      <c r="C51" s="97">
        <v>992</v>
      </c>
      <c r="D51" s="116" t="s">
        <v>24</v>
      </c>
      <c r="E51" s="116" t="s">
        <v>56</v>
      </c>
      <c r="F51" s="116" t="s">
        <v>66</v>
      </c>
      <c r="G51" s="97">
        <v>200</v>
      </c>
      <c r="H51" s="113">
        <v>140</v>
      </c>
    </row>
    <row r="52" spans="1:8" ht="49.5" customHeight="1">
      <c r="A52" s="106"/>
      <c r="B52" s="103" t="s">
        <v>67</v>
      </c>
      <c r="C52" s="97">
        <v>992</v>
      </c>
      <c r="D52" s="116" t="s">
        <v>24</v>
      </c>
      <c r="E52" s="116" t="s">
        <v>56</v>
      </c>
      <c r="F52" s="116" t="s">
        <v>68</v>
      </c>
      <c r="G52" s="97"/>
      <c r="H52" s="113">
        <f>H53</f>
        <v>460</v>
      </c>
    </row>
    <row r="53" spans="1:8" ht="20.25" customHeight="1">
      <c r="A53" s="106"/>
      <c r="B53" s="117" t="s">
        <v>65</v>
      </c>
      <c r="C53" s="97">
        <v>992</v>
      </c>
      <c r="D53" s="116" t="s">
        <v>24</v>
      </c>
      <c r="E53" s="116" t="s">
        <v>56</v>
      </c>
      <c r="F53" s="116" t="s">
        <v>69</v>
      </c>
      <c r="G53" s="97"/>
      <c r="H53" s="113">
        <f>H54+H55</f>
        <v>460</v>
      </c>
    </row>
    <row r="54" spans="1:8" ht="31.5" customHeight="1">
      <c r="A54" s="106"/>
      <c r="B54" s="103" t="s">
        <v>39</v>
      </c>
      <c r="C54" s="97">
        <v>992</v>
      </c>
      <c r="D54" s="116" t="s">
        <v>24</v>
      </c>
      <c r="E54" s="116" t="s">
        <v>56</v>
      </c>
      <c r="F54" s="116" t="s">
        <v>69</v>
      </c>
      <c r="G54" s="97">
        <v>200</v>
      </c>
      <c r="H54" s="113">
        <v>449.2</v>
      </c>
    </row>
    <row r="55" spans="1:8" ht="21.75" customHeight="1">
      <c r="A55" s="106"/>
      <c r="B55" s="103" t="s">
        <v>70</v>
      </c>
      <c r="C55" s="97">
        <v>992</v>
      </c>
      <c r="D55" s="116" t="s">
        <v>24</v>
      </c>
      <c r="E55" s="116" t="s">
        <v>56</v>
      </c>
      <c r="F55" s="116" t="s">
        <v>69</v>
      </c>
      <c r="G55" s="97">
        <v>800</v>
      </c>
      <c r="H55" s="113">
        <v>10.8</v>
      </c>
    </row>
    <row r="56" spans="1:8" ht="38.25" customHeight="1">
      <c r="A56" s="106"/>
      <c r="B56" s="114" t="s">
        <v>71</v>
      </c>
      <c r="C56" s="97">
        <v>992</v>
      </c>
      <c r="D56" s="116" t="s">
        <v>24</v>
      </c>
      <c r="E56" s="116" t="s">
        <v>56</v>
      </c>
      <c r="F56" s="116" t="s">
        <v>72</v>
      </c>
      <c r="G56" s="97"/>
      <c r="H56" s="113">
        <f>H57</f>
        <v>19.5</v>
      </c>
    </row>
    <row r="57" spans="1:8" ht="24" customHeight="1">
      <c r="A57" s="106"/>
      <c r="B57" s="117" t="s">
        <v>65</v>
      </c>
      <c r="C57" s="97">
        <v>992</v>
      </c>
      <c r="D57" s="116" t="s">
        <v>24</v>
      </c>
      <c r="E57" s="116" t="s">
        <v>56</v>
      </c>
      <c r="F57" s="116" t="s">
        <v>73</v>
      </c>
      <c r="G57" s="97"/>
      <c r="H57" s="113">
        <f>H58</f>
        <v>19.5</v>
      </c>
    </row>
    <row r="58" spans="1:8" ht="34.5" customHeight="1">
      <c r="A58" s="106"/>
      <c r="B58" s="103" t="s">
        <v>39</v>
      </c>
      <c r="C58" s="97">
        <v>992</v>
      </c>
      <c r="D58" s="116" t="s">
        <v>24</v>
      </c>
      <c r="E58" s="116" t="s">
        <v>56</v>
      </c>
      <c r="F58" s="116" t="s">
        <v>73</v>
      </c>
      <c r="G58" s="97">
        <v>200</v>
      </c>
      <c r="H58" s="113">
        <v>19.5</v>
      </c>
    </row>
    <row r="59" spans="1:8" ht="50.25" customHeight="1">
      <c r="A59" s="106"/>
      <c r="B59" s="117" t="s">
        <v>74</v>
      </c>
      <c r="C59" s="97">
        <v>992</v>
      </c>
      <c r="D59" s="116" t="s">
        <v>24</v>
      </c>
      <c r="E59" s="116" t="s">
        <v>56</v>
      </c>
      <c r="F59" s="116" t="s">
        <v>75</v>
      </c>
      <c r="G59" s="97"/>
      <c r="H59" s="113">
        <f>H60</f>
        <v>1</v>
      </c>
    </row>
    <row r="60" spans="1:8" ht="21" customHeight="1">
      <c r="A60" s="106"/>
      <c r="B60" s="117" t="s">
        <v>65</v>
      </c>
      <c r="C60" s="97">
        <v>992</v>
      </c>
      <c r="D60" s="116" t="s">
        <v>24</v>
      </c>
      <c r="E60" s="116" t="s">
        <v>56</v>
      </c>
      <c r="F60" s="116" t="s">
        <v>76</v>
      </c>
      <c r="G60" s="97"/>
      <c r="H60" s="113">
        <f>H61</f>
        <v>1</v>
      </c>
    </row>
    <row r="61" spans="1:8" ht="34.5" customHeight="1">
      <c r="A61" s="106"/>
      <c r="B61" s="103" t="s">
        <v>39</v>
      </c>
      <c r="C61" s="97">
        <v>992</v>
      </c>
      <c r="D61" s="116" t="s">
        <v>24</v>
      </c>
      <c r="E61" s="116" t="s">
        <v>56</v>
      </c>
      <c r="F61" s="116" t="s">
        <v>76</v>
      </c>
      <c r="G61" s="97">
        <v>200</v>
      </c>
      <c r="H61" s="113">
        <v>1</v>
      </c>
    </row>
    <row r="62" spans="1:8" ht="47.25" customHeight="1">
      <c r="A62" s="106"/>
      <c r="B62" s="117" t="s">
        <v>77</v>
      </c>
      <c r="C62" s="97">
        <v>992</v>
      </c>
      <c r="D62" s="116" t="s">
        <v>24</v>
      </c>
      <c r="E62" s="116" t="s">
        <v>56</v>
      </c>
      <c r="F62" s="116" t="s">
        <v>78</v>
      </c>
      <c r="G62" s="97"/>
      <c r="H62" s="113">
        <f>H63</f>
        <v>1</v>
      </c>
    </row>
    <row r="63" spans="1:8" ht="21" customHeight="1">
      <c r="A63" s="106"/>
      <c r="B63" s="117" t="s">
        <v>65</v>
      </c>
      <c r="C63" s="97">
        <v>992</v>
      </c>
      <c r="D63" s="116" t="s">
        <v>24</v>
      </c>
      <c r="E63" s="116" t="s">
        <v>56</v>
      </c>
      <c r="F63" s="116" t="s">
        <v>79</v>
      </c>
      <c r="G63" s="97"/>
      <c r="H63" s="113">
        <f>H64</f>
        <v>1</v>
      </c>
    </row>
    <row r="64" spans="1:9" ht="34.5" customHeight="1">
      <c r="A64" s="106"/>
      <c r="B64" s="103" t="s">
        <v>39</v>
      </c>
      <c r="C64" s="97">
        <v>992</v>
      </c>
      <c r="D64" s="116" t="s">
        <v>24</v>
      </c>
      <c r="E64" s="116" t="s">
        <v>56</v>
      </c>
      <c r="F64" s="116" t="s">
        <v>79</v>
      </c>
      <c r="G64" s="97">
        <v>200</v>
      </c>
      <c r="H64" s="113">
        <v>1</v>
      </c>
      <c r="I64" s="107"/>
    </row>
    <row r="65" spans="1:9" ht="21" customHeight="1">
      <c r="A65" s="95"/>
      <c r="B65" s="99" t="s">
        <v>179</v>
      </c>
      <c r="C65" s="100">
        <v>992</v>
      </c>
      <c r="D65" s="101" t="s">
        <v>25</v>
      </c>
      <c r="E65" s="101" t="s">
        <v>174</v>
      </c>
      <c r="F65" s="100"/>
      <c r="G65" s="118"/>
      <c r="H65" s="119">
        <f>H66</f>
        <v>245.3</v>
      </c>
      <c r="I65" s="107"/>
    </row>
    <row r="66" spans="1:9" ht="19.5" customHeight="1">
      <c r="A66" s="98"/>
      <c r="B66" s="103" t="s">
        <v>180</v>
      </c>
      <c r="C66" s="97">
        <v>992</v>
      </c>
      <c r="D66" s="104" t="s">
        <v>25</v>
      </c>
      <c r="E66" s="104" t="s">
        <v>81</v>
      </c>
      <c r="F66" s="97"/>
      <c r="G66" s="112"/>
      <c r="H66" s="113">
        <f>H67</f>
        <v>245.3</v>
      </c>
      <c r="I66" s="107"/>
    </row>
    <row r="67" spans="1:8" ht="12.75">
      <c r="A67" s="106"/>
      <c r="B67" s="103" t="s">
        <v>80</v>
      </c>
      <c r="C67" s="97">
        <v>992</v>
      </c>
      <c r="D67" s="104" t="s">
        <v>25</v>
      </c>
      <c r="E67" s="104" t="s">
        <v>81</v>
      </c>
      <c r="F67" s="104" t="s">
        <v>35</v>
      </c>
      <c r="G67" s="97"/>
      <c r="H67" s="113">
        <f>H68</f>
        <v>245.3</v>
      </c>
    </row>
    <row r="68" spans="1:8" ht="19.5" customHeight="1">
      <c r="A68" s="106"/>
      <c r="B68" s="103" t="s">
        <v>82</v>
      </c>
      <c r="C68" s="97">
        <v>992</v>
      </c>
      <c r="D68" s="104" t="s">
        <v>25</v>
      </c>
      <c r="E68" s="104" t="s">
        <v>81</v>
      </c>
      <c r="F68" s="104" t="s">
        <v>83</v>
      </c>
      <c r="G68" s="97"/>
      <c r="H68" s="113">
        <f>H69</f>
        <v>245.3</v>
      </c>
    </row>
    <row r="69" spans="1:8" ht="30" customHeight="1">
      <c r="A69" s="106"/>
      <c r="B69" s="103" t="s">
        <v>84</v>
      </c>
      <c r="C69" s="97">
        <v>992</v>
      </c>
      <c r="D69" s="104" t="s">
        <v>25</v>
      </c>
      <c r="E69" s="104" t="s">
        <v>81</v>
      </c>
      <c r="F69" s="112" t="s">
        <v>85</v>
      </c>
      <c r="G69" s="112"/>
      <c r="H69" s="113">
        <f>H70</f>
        <v>245.3</v>
      </c>
    </row>
    <row r="70" spans="1:9" ht="12.75">
      <c r="A70" s="106"/>
      <c r="B70" s="103" t="s">
        <v>31</v>
      </c>
      <c r="C70" s="97">
        <v>992</v>
      </c>
      <c r="D70" s="104" t="s">
        <v>25</v>
      </c>
      <c r="E70" s="104" t="s">
        <v>81</v>
      </c>
      <c r="F70" s="112" t="s">
        <v>85</v>
      </c>
      <c r="G70" s="97">
        <v>100</v>
      </c>
      <c r="H70" s="113">
        <v>245.3</v>
      </c>
      <c r="I70" s="107"/>
    </row>
    <row r="71" spans="1:9" ht="22.5" customHeight="1">
      <c r="A71" s="95"/>
      <c r="B71" s="99" t="s">
        <v>181</v>
      </c>
      <c r="C71" s="100">
        <v>992</v>
      </c>
      <c r="D71" s="101" t="s">
        <v>81</v>
      </c>
      <c r="E71" s="101" t="s">
        <v>174</v>
      </c>
      <c r="F71" s="100"/>
      <c r="G71" s="118"/>
      <c r="H71" s="119">
        <f>H72</f>
        <v>5.5</v>
      </c>
      <c r="I71" s="107"/>
    </row>
    <row r="72" spans="1:9" ht="12.75">
      <c r="A72" s="106"/>
      <c r="B72" s="103" t="s">
        <v>182</v>
      </c>
      <c r="C72" s="97">
        <v>992</v>
      </c>
      <c r="D72" s="104" t="s">
        <v>81</v>
      </c>
      <c r="E72" s="104" t="s">
        <v>87</v>
      </c>
      <c r="F72" s="112"/>
      <c r="G72" s="112"/>
      <c r="H72" s="113">
        <f>H73</f>
        <v>5.5</v>
      </c>
      <c r="I72" s="107"/>
    </row>
    <row r="73" spans="1:9" ht="12.75">
      <c r="A73" s="106"/>
      <c r="B73" s="117" t="s">
        <v>183</v>
      </c>
      <c r="C73" s="97">
        <v>992</v>
      </c>
      <c r="D73" s="116" t="s">
        <v>81</v>
      </c>
      <c r="E73" s="116" t="s">
        <v>87</v>
      </c>
      <c r="F73" s="116" t="s">
        <v>184</v>
      </c>
      <c r="G73" s="116"/>
      <c r="H73" s="113">
        <f>H74</f>
        <v>5.5</v>
      </c>
      <c r="I73" s="107"/>
    </row>
    <row r="74" spans="1:9" ht="18.75" customHeight="1">
      <c r="A74" s="106"/>
      <c r="B74" s="117" t="s">
        <v>65</v>
      </c>
      <c r="C74" s="97">
        <v>992</v>
      </c>
      <c r="D74" s="116" t="s">
        <v>81</v>
      </c>
      <c r="E74" s="116" t="s">
        <v>87</v>
      </c>
      <c r="F74" s="116" t="s">
        <v>88</v>
      </c>
      <c r="G74" s="116"/>
      <c r="H74" s="113">
        <f>H75</f>
        <v>5.5</v>
      </c>
      <c r="I74" s="107"/>
    </row>
    <row r="75" spans="1:9" ht="12.75">
      <c r="A75" s="106"/>
      <c r="B75" s="103" t="s">
        <v>39</v>
      </c>
      <c r="C75" s="97">
        <v>992</v>
      </c>
      <c r="D75" s="116" t="s">
        <v>81</v>
      </c>
      <c r="E75" s="116" t="s">
        <v>87</v>
      </c>
      <c r="F75" s="120" t="s">
        <v>88</v>
      </c>
      <c r="G75" s="116" t="s">
        <v>40</v>
      </c>
      <c r="H75" s="113">
        <v>5.5</v>
      </c>
      <c r="I75" s="107"/>
    </row>
    <row r="76" spans="1:9" ht="27" customHeight="1">
      <c r="A76" s="95"/>
      <c r="B76" s="99" t="s">
        <v>185</v>
      </c>
      <c r="C76" s="100">
        <v>992</v>
      </c>
      <c r="D76" s="101" t="s">
        <v>34</v>
      </c>
      <c r="E76" s="101" t="s">
        <v>174</v>
      </c>
      <c r="F76" s="100"/>
      <c r="G76" s="118"/>
      <c r="H76" s="119">
        <f>H77+H86</f>
        <v>6297.2</v>
      </c>
      <c r="I76" s="107"/>
    </row>
    <row r="77" spans="1:9" ht="19.5" customHeight="1">
      <c r="A77" s="95"/>
      <c r="B77" s="121" t="s">
        <v>186</v>
      </c>
      <c r="C77" s="122">
        <v>992</v>
      </c>
      <c r="D77" s="123" t="s">
        <v>34</v>
      </c>
      <c r="E77" s="123" t="s">
        <v>90</v>
      </c>
      <c r="F77" s="123"/>
      <c r="G77" s="123"/>
      <c r="H77" s="124">
        <f>H78+H83</f>
        <v>6286.2</v>
      </c>
      <c r="I77" s="107"/>
    </row>
    <row r="78" spans="1:9" ht="21.75" customHeight="1">
      <c r="A78" s="95"/>
      <c r="B78" s="117" t="s">
        <v>89</v>
      </c>
      <c r="C78" s="97">
        <v>992</v>
      </c>
      <c r="D78" s="116" t="s">
        <v>34</v>
      </c>
      <c r="E78" s="116" t="s">
        <v>90</v>
      </c>
      <c r="F78" s="116" t="s">
        <v>91</v>
      </c>
      <c r="G78" s="116"/>
      <c r="H78" s="125">
        <f>H79+H81</f>
        <v>6186.2</v>
      </c>
      <c r="I78" s="107"/>
    </row>
    <row r="79" spans="1:8" ht="46.5" customHeight="1">
      <c r="A79" s="106"/>
      <c r="B79" s="117" t="s">
        <v>92</v>
      </c>
      <c r="C79" s="97">
        <v>992</v>
      </c>
      <c r="D79" s="116" t="s">
        <v>34</v>
      </c>
      <c r="E79" s="116" t="s">
        <v>90</v>
      </c>
      <c r="F79" s="116" t="s">
        <v>93</v>
      </c>
      <c r="G79" s="116"/>
      <c r="H79" s="125">
        <f>H80</f>
        <v>50</v>
      </c>
    </row>
    <row r="80" spans="1:11" ht="31.5" customHeight="1">
      <c r="A80" s="106"/>
      <c r="B80" s="103" t="s">
        <v>39</v>
      </c>
      <c r="C80" s="97">
        <v>992</v>
      </c>
      <c r="D80" s="116" t="s">
        <v>34</v>
      </c>
      <c r="E80" s="116" t="s">
        <v>90</v>
      </c>
      <c r="F80" s="116" t="s">
        <v>93</v>
      </c>
      <c r="G80" s="112">
        <v>200</v>
      </c>
      <c r="H80" s="113">
        <v>50</v>
      </c>
      <c r="K80">
        <v>-1682200</v>
      </c>
    </row>
    <row r="81" spans="1:8" ht="85.5" customHeight="1">
      <c r="A81" s="106"/>
      <c r="B81" s="126" t="s">
        <v>94</v>
      </c>
      <c r="C81" s="97">
        <v>992</v>
      </c>
      <c r="D81" s="116" t="s">
        <v>34</v>
      </c>
      <c r="E81" s="116" t="s">
        <v>90</v>
      </c>
      <c r="F81" s="116" t="s">
        <v>95</v>
      </c>
      <c r="G81" s="112"/>
      <c r="H81" s="113">
        <f>H82</f>
        <v>6136.2</v>
      </c>
    </row>
    <row r="82" spans="1:12" ht="31.5" customHeight="1">
      <c r="A82" s="106"/>
      <c r="B82" s="103" t="s">
        <v>39</v>
      </c>
      <c r="C82" s="97">
        <v>992</v>
      </c>
      <c r="D82" s="116" t="s">
        <v>34</v>
      </c>
      <c r="E82" s="116" t="s">
        <v>90</v>
      </c>
      <c r="F82" s="116" t="s">
        <v>95</v>
      </c>
      <c r="G82" s="112">
        <v>200</v>
      </c>
      <c r="H82" s="113">
        <v>6136.2</v>
      </c>
      <c r="K82">
        <v>1682200</v>
      </c>
      <c r="L82">
        <v>915980.81</v>
      </c>
    </row>
    <row r="83" spans="1:8" ht="47.25" customHeight="1">
      <c r="A83" s="106"/>
      <c r="B83" s="117" t="s">
        <v>187</v>
      </c>
      <c r="C83" s="97">
        <v>992</v>
      </c>
      <c r="D83" s="116" t="s">
        <v>34</v>
      </c>
      <c r="E83" s="116" t="s">
        <v>90</v>
      </c>
      <c r="F83" s="116" t="s">
        <v>97</v>
      </c>
      <c r="G83" s="112"/>
      <c r="H83" s="113">
        <f>H84</f>
        <v>100</v>
      </c>
    </row>
    <row r="84" spans="1:8" ht="25.5" customHeight="1">
      <c r="A84" s="106"/>
      <c r="B84" s="117" t="s">
        <v>65</v>
      </c>
      <c r="C84" s="97">
        <v>992</v>
      </c>
      <c r="D84" s="116" t="s">
        <v>34</v>
      </c>
      <c r="E84" s="116" t="s">
        <v>90</v>
      </c>
      <c r="F84" s="116" t="s">
        <v>98</v>
      </c>
      <c r="G84" s="112"/>
      <c r="H84" s="113">
        <f>H85</f>
        <v>100</v>
      </c>
    </row>
    <row r="85" spans="1:9" ht="31.5" customHeight="1">
      <c r="A85" s="106"/>
      <c r="B85" s="103" t="s">
        <v>39</v>
      </c>
      <c r="C85" s="97">
        <v>992</v>
      </c>
      <c r="D85" s="116" t="s">
        <v>34</v>
      </c>
      <c r="E85" s="116" t="s">
        <v>90</v>
      </c>
      <c r="F85" s="116" t="s">
        <v>98</v>
      </c>
      <c r="G85" s="112">
        <v>200</v>
      </c>
      <c r="H85" s="113">
        <v>100</v>
      </c>
      <c r="I85" s="107"/>
    </row>
    <row r="86" spans="1:9" ht="22.5" customHeight="1">
      <c r="A86" s="106"/>
      <c r="B86" s="99" t="s">
        <v>188</v>
      </c>
      <c r="C86" s="100">
        <v>992</v>
      </c>
      <c r="D86" s="101" t="s">
        <v>34</v>
      </c>
      <c r="E86" s="101">
        <v>12</v>
      </c>
      <c r="F86" s="127"/>
      <c r="G86" s="127"/>
      <c r="H86" s="119">
        <f>H87+H90+H93</f>
        <v>11</v>
      </c>
      <c r="I86" s="107"/>
    </row>
    <row r="87" spans="1:9" ht="37.5" customHeight="1">
      <c r="A87" s="106"/>
      <c r="B87" s="128" t="s">
        <v>189</v>
      </c>
      <c r="C87" s="97">
        <v>992</v>
      </c>
      <c r="D87" s="104" t="s">
        <v>34</v>
      </c>
      <c r="E87" s="104">
        <v>12</v>
      </c>
      <c r="F87" s="112" t="s">
        <v>100</v>
      </c>
      <c r="G87" s="112"/>
      <c r="H87" s="113">
        <f>H88</f>
        <v>1</v>
      </c>
      <c r="I87" s="107"/>
    </row>
    <row r="88" spans="1:9" ht="27" customHeight="1">
      <c r="A88" s="106"/>
      <c r="B88" s="117" t="s">
        <v>65</v>
      </c>
      <c r="C88" s="97">
        <v>992</v>
      </c>
      <c r="D88" s="104" t="s">
        <v>34</v>
      </c>
      <c r="E88" s="104">
        <v>12</v>
      </c>
      <c r="F88" s="112" t="s">
        <v>101</v>
      </c>
      <c r="G88" s="112"/>
      <c r="H88" s="113">
        <f>H89</f>
        <v>1</v>
      </c>
      <c r="I88" s="107"/>
    </row>
    <row r="89" spans="1:9" ht="33.75" customHeight="1">
      <c r="A89" s="106"/>
      <c r="B89" s="103" t="s">
        <v>39</v>
      </c>
      <c r="C89" s="97">
        <v>992</v>
      </c>
      <c r="D89" s="104" t="s">
        <v>34</v>
      </c>
      <c r="E89" s="104">
        <v>12</v>
      </c>
      <c r="F89" s="112" t="s">
        <v>101</v>
      </c>
      <c r="G89" s="112">
        <v>200</v>
      </c>
      <c r="H89" s="113">
        <v>1</v>
      </c>
      <c r="I89" s="107"/>
    </row>
    <row r="90" spans="1:8" ht="22.5" customHeight="1">
      <c r="A90" s="106"/>
      <c r="B90" s="129" t="s">
        <v>102</v>
      </c>
      <c r="C90" s="97">
        <v>992</v>
      </c>
      <c r="D90" s="104" t="s">
        <v>34</v>
      </c>
      <c r="E90" s="104">
        <v>12</v>
      </c>
      <c r="F90" s="116" t="s">
        <v>104</v>
      </c>
      <c r="G90" s="112"/>
      <c r="H90" s="113">
        <f>H91</f>
        <v>5</v>
      </c>
    </row>
    <row r="91" spans="1:8" ht="18.75" customHeight="1">
      <c r="A91" s="106"/>
      <c r="B91" s="129" t="s">
        <v>105</v>
      </c>
      <c r="C91" s="97">
        <v>992</v>
      </c>
      <c r="D91" s="104" t="s">
        <v>34</v>
      </c>
      <c r="E91" s="104">
        <v>12</v>
      </c>
      <c r="F91" s="116" t="s">
        <v>106</v>
      </c>
      <c r="G91" s="116"/>
      <c r="H91" s="113">
        <f>H92</f>
        <v>5</v>
      </c>
    </row>
    <row r="92" spans="1:8" ht="34.5" customHeight="1">
      <c r="A92" s="106"/>
      <c r="B92" s="103" t="s">
        <v>39</v>
      </c>
      <c r="C92" s="97">
        <v>992</v>
      </c>
      <c r="D92" s="104" t="s">
        <v>34</v>
      </c>
      <c r="E92" s="104">
        <v>12</v>
      </c>
      <c r="F92" s="116" t="s">
        <v>106</v>
      </c>
      <c r="G92" s="116" t="s">
        <v>40</v>
      </c>
      <c r="H92" s="113">
        <v>5</v>
      </c>
    </row>
    <row r="93" spans="1:15" ht="48" customHeight="1">
      <c r="A93" s="106"/>
      <c r="B93" s="117" t="s">
        <v>190</v>
      </c>
      <c r="C93" s="97">
        <v>992</v>
      </c>
      <c r="D93" s="116" t="s">
        <v>34</v>
      </c>
      <c r="E93" s="116" t="s">
        <v>103</v>
      </c>
      <c r="F93" s="116" t="s">
        <v>108</v>
      </c>
      <c r="G93" s="116"/>
      <c r="H93" s="125">
        <f>H94</f>
        <v>5</v>
      </c>
      <c r="O93" t="s">
        <v>11</v>
      </c>
    </row>
    <row r="94" spans="1:9" ht="20.25" customHeight="1">
      <c r="A94" s="106"/>
      <c r="B94" s="117" t="s">
        <v>65</v>
      </c>
      <c r="C94" s="97">
        <v>992</v>
      </c>
      <c r="D94" s="116" t="s">
        <v>34</v>
      </c>
      <c r="E94" s="116" t="s">
        <v>103</v>
      </c>
      <c r="F94" s="116" t="s">
        <v>109</v>
      </c>
      <c r="G94" s="116"/>
      <c r="H94" s="125">
        <f>H95</f>
        <v>5</v>
      </c>
      <c r="I94" s="107"/>
    </row>
    <row r="95" spans="1:11" ht="12.75">
      <c r="A95" s="106"/>
      <c r="B95" s="103" t="s">
        <v>39</v>
      </c>
      <c r="C95" s="97">
        <v>992</v>
      </c>
      <c r="D95" s="116" t="s">
        <v>34</v>
      </c>
      <c r="E95" s="116" t="s">
        <v>103</v>
      </c>
      <c r="F95" s="116" t="s">
        <v>109</v>
      </c>
      <c r="G95" s="116" t="s">
        <v>40</v>
      </c>
      <c r="H95" s="113">
        <v>5</v>
      </c>
      <c r="I95" s="107"/>
      <c r="K95">
        <v>4000</v>
      </c>
    </row>
    <row r="96" spans="1:9" ht="27" customHeight="1">
      <c r="A96" s="95"/>
      <c r="B96" s="99" t="s">
        <v>191</v>
      </c>
      <c r="C96" s="100">
        <v>992</v>
      </c>
      <c r="D96" s="101" t="s">
        <v>111</v>
      </c>
      <c r="E96" s="101" t="s">
        <v>174</v>
      </c>
      <c r="F96" s="100"/>
      <c r="G96" s="118"/>
      <c r="H96" s="119">
        <f>H97+H110</f>
        <v>2210.9</v>
      </c>
      <c r="I96" s="107"/>
    </row>
    <row r="97" spans="1:9" ht="24" customHeight="1">
      <c r="A97" s="106"/>
      <c r="B97" s="130" t="s">
        <v>192</v>
      </c>
      <c r="C97" s="131">
        <v>992</v>
      </c>
      <c r="D97" s="132" t="s">
        <v>111</v>
      </c>
      <c r="E97" s="132" t="s">
        <v>81</v>
      </c>
      <c r="F97" s="131"/>
      <c r="G97" s="133"/>
      <c r="H97" s="134">
        <f>H98+H101</f>
        <v>457.4</v>
      </c>
      <c r="I97" s="107"/>
    </row>
    <row r="98" spans="1:9" ht="53.25" customHeight="1">
      <c r="A98" s="106"/>
      <c r="B98" s="128" t="s">
        <v>110</v>
      </c>
      <c r="C98" s="97">
        <v>992</v>
      </c>
      <c r="D98" s="104" t="s">
        <v>111</v>
      </c>
      <c r="E98" s="104" t="s">
        <v>81</v>
      </c>
      <c r="F98" s="116" t="s">
        <v>112</v>
      </c>
      <c r="G98" s="116"/>
      <c r="H98" s="113">
        <f>H99</f>
        <v>1</v>
      </c>
      <c r="I98" s="107"/>
    </row>
    <row r="99" spans="1:9" ht="12.75">
      <c r="A99" s="106"/>
      <c r="B99" s="117" t="s">
        <v>65</v>
      </c>
      <c r="C99" s="97">
        <v>992</v>
      </c>
      <c r="D99" s="104" t="s">
        <v>111</v>
      </c>
      <c r="E99" s="104" t="s">
        <v>81</v>
      </c>
      <c r="F99" s="116" t="s">
        <v>113</v>
      </c>
      <c r="G99" s="116"/>
      <c r="H99" s="113">
        <f>H100</f>
        <v>1</v>
      </c>
      <c r="I99" s="107"/>
    </row>
    <row r="100" spans="1:9" ht="12.75">
      <c r="A100" s="106"/>
      <c r="B100" s="103" t="s">
        <v>39</v>
      </c>
      <c r="C100" s="97">
        <v>992</v>
      </c>
      <c r="D100" s="104" t="s">
        <v>111</v>
      </c>
      <c r="E100" s="104" t="s">
        <v>81</v>
      </c>
      <c r="F100" s="116" t="s">
        <v>114</v>
      </c>
      <c r="G100" s="116" t="s">
        <v>40</v>
      </c>
      <c r="H100" s="113">
        <v>1</v>
      </c>
      <c r="I100" s="107"/>
    </row>
    <row r="101" spans="1:9" ht="12.75">
      <c r="A101" s="106"/>
      <c r="B101" s="114" t="s">
        <v>115</v>
      </c>
      <c r="C101" s="97">
        <v>992</v>
      </c>
      <c r="D101" s="104" t="s">
        <v>111</v>
      </c>
      <c r="E101" s="104" t="s">
        <v>81</v>
      </c>
      <c r="F101" s="116" t="s">
        <v>116</v>
      </c>
      <c r="G101" s="112"/>
      <c r="H101" s="113">
        <f>H102+H104+H107</f>
        <v>456.4</v>
      </c>
      <c r="I101" s="107"/>
    </row>
    <row r="102" spans="1:8" ht="12.75">
      <c r="A102" s="106"/>
      <c r="B102" s="114" t="s">
        <v>117</v>
      </c>
      <c r="C102" s="97">
        <v>992</v>
      </c>
      <c r="D102" s="116" t="s">
        <v>111</v>
      </c>
      <c r="E102" s="116" t="s">
        <v>81</v>
      </c>
      <c r="F102" s="116" t="s">
        <v>118</v>
      </c>
      <c r="G102" s="116"/>
      <c r="H102" s="125">
        <f>H103</f>
        <v>255.4</v>
      </c>
    </row>
    <row r="103" spans="1:8" ht="12.75">
      <c r="A103" s="106"/>
      <c r="B103" s="103" t="s">
        <v>39</v>
      </c>
      <c r="C103" s="97">
        <v>992</v>
      </c>
      <c r="D103" s="104" t="s">
        <v>111</v>
      </c>
      <c r="E103" s="104" t="s">
        <v>81</v>
      </c>
      <c r="F103" s="116" t="s">
        <v>118</v>
      </c>
      <c r="G103" s="116" t="s">
        <v>40</v>
      </c>
      <c r="H103" s="113">
        <v>255.4</v>
      </c>
    </row>
    <row r="104" spans="1:8" ht="19.5" customHeight="1">
      <c r="A104" s="106"/>
      <c r="B104" s="114" t="s">
        <v>119</v>
      </c>
      <c r="C104" s="97">
        <v>992</v>
      </c>
      <c r="D104" s="104" t="s">
        <v>111</v>
      </c>
      <c r="E104" s="104" t="s">
        <v>81</v>
      </c>
      <c r="F104" s="116" t="s">
        <v>120</v>
      </c>
      <c r="G104" s="116"/>
      <c r="H104" s="113">
        <f>H105</f>
        <v>1</v>
      </c>
    </row>
    <row r="105" spans="1:8" ht="20.25" customHeight="1">
      <c r="A105" s="106"/>
      <c r="B105" s="114" t="s">
        <v>121</v>
      </c>
      <c r="C105" s="97">
        <v>992</v>
      </c>
      <c r="D105" s="104" t="s">
        <v>111</v>
      </c>
      <c r="E105" s="104" t="s">
        <v>81</v>
      </c>
      <c r="F105" s="116" t="s">
        <v>122</v>
      </c>
      <c r="G105" s="116"/>
      <c r="H105" s="113">
        <f>H106</f>
        <v>1</v>
      </c>
    </row>
    <row r="106" spans="1:10" ht="30.75" customHeight="1">
      <c r="A106" s="106"/>
      <c r="B106" s="103" t="s">
        <v>39</v>
      </c>
      <c r="C106" s="97">
        <v>992</v>
      </c>
      <c r="D106" s="104" t="s">
        <v>111</v>
      </c>
      <c r="E106" s="104" t="s">
        <v>81</v>
      </c>
      <c r="F106" s="116" t="s">
        <v>122</v>
      </c>
      <c r="G106" s="116" t="s">
        <v>40</v>
      </c>
      <c r="H106" s="113">
        <v>1</v>
      </c>
      <c r="J106" t="s">
        <v>11</v>
      </c>
    </row>
    <row r="107" spans="1:8" ht="32.25" customHeight="1">
      <c r="A107" s="106"/>
      <c r="B107" s="103" t="s">
        <v>123</v>
      </c>
      <c r="C107" s="97">
        <v>992</v>
      </c>
      <c r="D107" s="116" t="s">
        <v>111</v>
      </c>
      <c r="E107" s="116" t="s">
        <v>81</v>
      </c>
      <c r="F107" s="116" t="s">
        <v>124</v>
      </c>
      <c r="G107" s="116"/>
      <c r="H107" s="113">
        <f>H108</f>
        <v>200</v>
      </c>
    </row>
    <row r="108" spans="1:9" ht="36.75" customHeight="1">
      <c r="A108" s="106"/>
      <c r="B108" s="114" t="s">
        <v>125</v>
      </c>
      <c r="C108" s="97">
        <v>992</v>
      </c>
      <c r="D108" s="116" t="s">
        <v>111</v>
      </c>
      <c r="E108" s="116" t="s">
        <v>81</v>
      </c>
      <c r="F108" s="116" t="s">
        <v>126</v>
      </c>
      <c r="G108" s="116"/>
      <c r="H108" s="125">
        <f>H109</f>
        <v>200</v>
      </c>
      <c r="I108" s="135"/>
    </row>
    <row r="109" spans="1:11" ht="12.75">
      <c r="A109" s="106"/>
      <c r="B109" s="103" t="s">
        <v>39</v>
      </c>
      <c r="C109" s="97">
        <v>992</v>
      </c>
      <c r="D109" s="116" t="s">
        <v>111</v>
      </c>
      <c r="E109" s="116" t="s">
        <v>81</v>
      </c>
      <c r="F109" s="116" t="s">
        <v>126</v>
      </c>
      <c r="G109" s="116" t="s">
        <v>40</v>
      </c>
      <c r="H109" s="113">
        <v>200</v>
      </c>
      <c r="I109" s="107"/>
      <c r="K109">
        <v>150000</v>
      </c>
    </row>
    <row r="110" spans="1:9" ht="22.5" customHeight="1">
      <c r="A110" s="106"/>
      <c r="B110" s="136" t="s">
        <v>127</v>
      </c>
      <c r="C110" s="131">
        <v>992</v>
      </c>
      <c r="D110" s="137" t="s">
        <v>111</v>
      </c>
      <c r="E110" s="137" t="s">
        <v>111</v>
      </c>
      <c r="F110" s="137"/>
      <c r="G110" s="137"/>
      <c r="H110" s="138">
        <f>H111</f>
        <v>1753.5</v>
      </c>
      <c r="I110" s="107"/>
    </row>
    <row r="111" spans="1:9" ht="21.75" customHeight="1">
      <c r="A111" s="106"/>
      <c r="B111" s="117" t="s">
        <v>128</v>
      </c>
      <c r="C111" s="97">
        <v>992</v>
      </c>
      <c r="D111" s="116" t="s">
        <v>111</v>
      </c>
      <c r="E111" s="116" t="s">
        <v>111</v>
      </c>
      <c r="F111" s="116" t="s">
        <v>129</v>
      </c>
      <c r="G111" s="116"/>
      <c r="H111" s="125">
        <f>H112</f>
        <v>1753.5</v>
      </c>
      <c r="I111" s="107"/>
    </row>
    <row r="112" spans="1:8" ht="12.75">
      <c r="A112" s="106"/>
      <c r="B112" s="117" t="s">
        <v>130</v>
      </c>
      <c r="C112" s="97">
        <v>992</v>
      </c>
      <c r="D112" s="116" t="s">
        <v>111</v>
      </c>
      <c r="E112" s="116" t="s">
        <v>111</v>
      </c>
      <c r="F112" s="116" t="s">
        <v>131</v>
      </c>
      <c r="G112" s="116"/>
      <c r="H112" s="125">
        <f>SUM(H113:H116)</f>
        <v>1753.5</v>
      </c>
    </row>
    <row r="113" spans="1:8" ht="49.5" customHeight="1">
      <c r="A113" s="106"/>
      <c r="B113" s="117" t="s">
        <v>31</v>
      </c>
      <c r="C113" s="97">
        <v>992</v>
      </c>
      <c r="D113" s="116" t="s">
        <v>111</v>
      </c>
      <c r="E113" s="116" t="s">
        <v>111</v>
      </c>
      <c r="F113" s="116" t="s">
        <v>131</v>
      </c>
      <c r="G113" s="116" t="s">
        <v>32</v>
      </c>
      <c r="H113" s="125">
        <v>1218.3</v>
      </c>
    </row>
    <row r="114" spans="1:9" ht="12.75">
      <c r="A114" s="106"/>
      <c r="B114" s="103" t="s">
        <v>39</v>
      </c>
      <c r="C114" s="97">
        <v>992</v>
      </c>
      <c r="D114" s="116" t="s">
        <v>111</v>
      </c>
      <c r="E114" s="116" t="s">
        <v>111</v>
      </c>
      <c r="F114" s="116" t="s">
        <v>131</v>
      </c>
      <c r="G114" s="116" t="s">
        <v>40</v>
      </c>
      <c r="H114" s="125">
        <v>335.2</v>
      </c>
      <c r="I114" s="107"/>
    </row>
    <row r="115" spans="1:9" ht="20.25" customHeight="1">
      <c r="A115" s="106"/>
      <c r="B115" s="139" t="s">
        <v>49</v>
      </c>
      <c r="C115" s="97">
        <v>992</v>
      </c>
      <c r="D115" s="116" t="s">
        <v>111</v>
      </c>
      <c r="E115" s="116" t="s">
        <v>111</v>
      </c>
      <c r="F115" s="116" t="s">
        <v>131</v>
      </c>
      <c r="G115" s="116" t="s">
        <v>132</v>
      </c>
      <c r="H115" s="125">
        <v>192</v>
      </c>
      <c r="I115" s="107"/>
    </row>
    <row r="116" spans="1:9" ht="12.75">
      <c r="A116" s="106"/>
      <c r="B116" s="117" t="s">
        <v>41</v>
      </c>
      <c r="C116" s="97">
        <v>992</v>
      </c>
      <c r="D116" s="116" t="s">
        <v>111</v>
      </c>
      <c r="E116" s="116" t="s">
        <v>111</v>
      </c>
      <c r="F116" s="116" t="s">
        <v>131</v>
      </c>
      <c r="G116" s="116" t="s">
        <v>133</v>
      </c>
      <c r="H116" s="125">
        <v>8</v>
      </c>
      <c r="I116" s="107"/>
    </row>
    <row r="117" spans="1:9" ht="21" customHeight="1">
      <c r="A117" s="140"/>
      <c r="B117" s="141" t="s">
        <v>193</v>
      </c>
      <c r="C117" s="100">
        <v>992</v>
      </c>
      <c r="D117" s="142" t="s">
        <v>135</v>
      </c>
      <c r="E117" s="142" t="s">
        <v>174</v>
      </c>
      <c r="F117" s="142"/>
      <c r="G117" s="142"/>
      <c r="H117" s="143">
        <f>H118</f>
        <v>6</v>
      </c>
      <c r="I117" s="107"/>
    </row>
    <row r="118" spans="1:9" ht="22.5" customHeight="1">
      <c r="A118" s="106"/>
      <c r="B118" s="117" t="s">
        <v>194</v>
      </c>
      <c r="C118" s="97">
        <v>992</v>
      </c>
      <c r="D118" s="116" t="s">
        <v>135</v>
      </c>
      <c r="E118" s="116" t="s">
        <v>135</v>
      </c>
      <c r="F118" s="116"/>
      <c r="G118" s="116"/>
      <c r="H118" s="125">
        <f>H119+H122</f>
        <v>6</v>
      </c>
      <c r="I118" s="107"/>
    </row>
    <row r="119" spans="1:8" ht="47.25" customHeight="1">
      <c r="A119" s="106"/>
      <c r="B119" s="117" t="s">
        <v>134</v>
      </c>
      <c r="C119" s="97">
        <v>992</v>
      </c>
      <c r="D119" s="116" t="s">
        <v>135</v>
      </c>
      <c r="E119" s="116" t="s">
        <v>135</v>
      </c>
      <c r="F119" s="116" t="s">
        <v>136</v>
      </c>
      <c r="G119" s="116"/>
      <c r="H119" s="125">
        <f>H120</f>
        <v>5</v>
      </c>
    </row>
    <row r="120" spans="1:8" ht="23.25" customHeight="1">
      <c r="A120" s="106"/>
      <c r="B120" s="117" t="s">
        <v>65</v>
      </c>
      <c r="C120" s="97">
        <v>992</v>
      </c>
      <c r="D120" s="116" t="s">
        <v>135</v>
      </c>
      <c r="E120" s="116" t="s">
        <v>135</v>
      </c>
      <c r="F120" s="116" t="s">
        <v>137</v>
      </c>
      <c r="G120" s="116"/>
      <c r="H120" s="125">
        <f>H121</f>
        <v>5</v>
      </c>
    </row>
    <row r="121" spans="1:11" ht="32.25" customHeight="1">
      <c r="A121" s="106"/>
      <c r="B121" s="103" t="s">
        <v>39</v>
      </c>
      <c r="C121" s="97">
        <v>992</v>
      </c>
      <c r="D121" s="116" t="s">
        <v>135</v>
      </c>
      <c r="E121" s="116" t="s">
        <v>135</v>
      </c>
      <c r="F121" s="116" t="s">
        <v>137</v>
      </c>
      <c r="G121" s="116" t="s">
        <v>40</v>
      </c>
      <c r="H121" s="125">
        <v>5</v>
      </c>
      <c r="I121" s="107"/>
      <c r="K121" s="144">
        <v>2000</v>
      </c>
    </row>
    <row r="122" spans="1:9" ht="50.25" customHeight="1">
      <c r="A122" s="106"/>
      <c r="B122" s="128" t="s">
        <v>138</v>
      </c>
      <c r="C122" s="97">
        <v>992</v>
      </c>
      <c r="D122" s="116" t="s">
        <v>135</v>
      </c>
      <c r="E122" s="116" t="s">
        <v>135</v>
      </c>
      <c r="F122" s="116" t="s">
        <v>139</v>
      </c>
      <c r="G122" s="116"/>
      <c r="H122" s="125">
        <f>H123</f>
        <v>1</v>
      </c>
      <c r="I122" s="107"/>
    </row>
    <row r="123" spans="1:9" ht="24" customHeight="1">
      <c r="A123" s="106"/>
      <c r="B123" s="117" t="s">
        <v>65</v>
      </c>
      <c r="C123" s="97">
        <v>992</v>
      </c>
      <c r="D123" s="116" t="s">
        <v>135</v>
      </c>
      <c r="E123" s="116" t="s">
        <v>135</v>
      </c>
      <c r="F123" s="116" t="s">
        <v>140</v>
      </c>
      <c r="G123" s="116"/>
      <c r="H123" s="125">
        <f>H124</f>
        <v>1</v>
      </c>
      <c r="I123" s="107"/>
    </row>
    <row r="124" spans="1:9" ht="32.25" customHeight="1">
      <c r="A124" s="106"/>
      <c r="B124" s="103" t="s">
        <v>39</v>
      </c>
      <c r="C124" s="97">
        <v>992</v>
      </c>
      <c r="D124" s="116" t="s">
        <v>135</v>
      </c>
      <c r="E124" s="116" t="s">
        <v>135</v>
      </c>
      <c r="F124" s="116" t="s">
        <v>140</v>
      </c>
      <c r="G124" s="116" t="s">
        <v>40</v>
      </c>
      <c r="H124" s="125">
        <v>1</v>
      </c>
      <c r="I124" s="107"/>
    </row>
    <row r="125" spans="1:9" s="147" customFormat="1" ht="21" customHeight="1">
      <c r="A125" s="145"/>
      <c r="B125" s="99" t="s">
        <v>195</v>
      </c>
      <c r="C125" s="100">
        <v>992</v>
      </c>
      <c r="D125" s="142" t="s">
        <v>142</v>
      </c>
      <c r="E125" s="142" t="s">
        <v>174</v>
      </c>
      <c r="F125" s="142"/>
      <c r="G125" s="142"/>
      <c r="H125" s="143">
        <f>H126</f>
        <v>3821.9</v>
      </c>
      <c r="I125" s="146"/>
    </row>
    <row r="126" spans="1:8" s="147" customFormat="1" ht="16.5" customHeight="1">
      <c r="A126" s="140"/>
      <c r="B126" s="103" t="s">
        <v>196</v>
      </c>
      <c r="C126" s="96">
        <v>992</v>
      </c>
      <c r="D126" s="148" t="s">
        <v>142</v>
      </c>
      <c r="E126" s="148" t="s">
        <v>24</v>
      </c>
      <c r="F126" s="148"/>
      <c r="G126" s="148"/>
      <c r="H126" s="149">
        <f>H127</f>
        <v>3821.9</v>
      </c>
    </row>
    <row r="127" spans="1:8" ht="17.25" customHeight="1">
      <c r="A127" s="106"/>
      <c r="B127" s="117" t="s">
        <v>141</v>
      </c>
      <c r="C127" s="97">
        <v>992</v>
      </c>
      <c r="D127" s="116" t="s">
        <v>142</v>
      </c>
      <c r="E127" s="116" t="s">
        <v>24</v>
      </c>
      <c r="F127" s="116" t="s">
        <v>143</v>
      </c>
      <c r="G127" s="116"/>
      <c r="H127" s="125">
        <f>H128+H131</f>
        <v>3821.9</v>
      </c>
    </row>
    <row r="128" spans="1:8" ht="16.5" customHeight="1">
      <c r="A128" s="106"/>
      <c r="B128" s="117" t="s">
        <v>144</v>
      </c>
      <c r="C128" s="97">
        <v>992</v>
      </c>
      <c r="D128" s="116" t="s">
        <v>142</v>
      </c>
      <c r="E128" s="116" t="s">
        <v>24</v>
      </c>
      <c r="F128" s="116" t="s">
        <v>145</v>
      </c>
      <c r="G128" s="150"/>
      <c r="H128" s="125">
        <f>H129</f>
        <v>750</v>
      </c>
    </row>
    <row r="129" spans="1:8" ht="31.5" customHeight="1">
      <c r="A129" s="106"/>
      <c r="B129" s="117" t="s">
        <v>130</v>
      </c>
      <c r="C129" s="97">
        <v>992</v>
      </c>
      <c r="D129" s="116" t="s">
        <v>142</v>
      </c>
      <c r="E129" s="116" t="s">
        <v>24</v>
      </c>
      <c r="F129" s="116" t="s">
        <v>146</v>
      </c>
      <c r="G129" s="112"/>
      <c r="H129" s="125">
        <f>H130</f>
        <v>750</v>
      </c>
    </row>
    <row r="130" spans="1:8" ht="21.75" customHeight="1">
      <c r="A130" s="106"/>
      <c r="B130" s="103" t="s">
        <v>49</v>
      </c>
      <c r="C130" s="97">
        <v>992</v>
      </c>
      <c r="D130" s="116" t="s">
        <v>142</v>
      </c>
      <c r="E130" s="116" t="s">
        <v>24</v>
      </c>
      <c r="F130" s="116" t="s">
        <v>146</v>
      </c>
      <c r="G130" s="97">
        <v>500</v>
      </c>
      <c r="H130" s="125">
        <v>750</v>
      </c>
    </row>
    <row r="131" spans="1:10" ht="21" customHeight="1">
      <c r="A131" s="106"/>
      <c r="B131" s="103" t="s">
        <v>147</v>
      </c>
      <c r="C131" s="97">
        <v>992</v>
      </c>
      <c r="D131" s="116" t="s">
        <v>142</v>
      </c>
      <c r="E131" s="116" t="s">
        <v>24</v>
      </c>
      <c r="F131" s="97" t="s">
        <v>148</v>
      </c>
      <c r="G131" s="112"/>
      <c r="H131" s="125">
        <f>H132</f>
        <v>3071.9</v>
      </c>
      <c r="I131" s="107"/>
      <c r="J131" s="107"/>
    </row>
    <row r="132" spans="1:8" ht="34.5" customHeight="1">
      <c r="A132" s="106"/>
      <c r="B132" s="117" t="s">
        <v>130</v>
      </c>
      <c r="C132" s="97">
        <v>992</v>
      </c>
      <c r="D132" s="116" t="s">
        <v>142</v>
      </c>
      <c r="E132" s="116" t="s">
        <v>24</v>
      </c>
      <c r="F132" s="116" t="s">
        <v>150</v>
      </c>
      <c r="G132" s="112"/>
      <c r="H132" s="125">
        <f>H133+H134+H135</f>
        <v>3071.9</v>
      </c>
    </row>
    <row r="133" spans="1:11" ht="51.75" customHeight="1">
      <c r="A133" s="106"/>
      <c r="B133" s="103" t="s">
        <v>31</v>
      </c>
      <c r="C133" s="97">
        <v>992</v>
      </c>
      <c r="D133" s="116" t="s">
        <v>142</v>
      </c>
      <c r="E133" s="116" t="s">
        <v>24</v>
      </c>
      <c r="F133" s="116" t="s">
        <v>150</v>
      </c>
      <c r="G133" s="112">
        <v>100</v>
      </c>
      <c r="H133" s="125">
        <v>2394.8</v>
      </c>
      <c r="K133">
        <v>-150000</v>
      </c>
    </row>
    <row r="134" spans="1:9" ht="12.75">
      <c r="A134" s="106"/>
      <c r="B134" s="103" t="s">
        <v>39</v>
      </c>
      <c r="C134" s="97">
        <v>992</v>
      </c>
      <c r="D134" s="116" t="s">
        <v>142</v>
      </c>
      <c r="E134" s="116" t="s">
        <v>24</v>
      </c>
      <c r="F134" s="116" t="s">
        <v>150</v>
      </c>
      <c r="G134" s="112">
        <v>200</v>
      </c>
      <c r="H134" s="125">
        <v>666.1</v>
      </c>
      <c r="I134" s="107"/>
    </row>
    <row r="135" spans="1:9" ht="25.5" customHeight="1">
      <c r="A135" s="106"/>
      <c r="B135" s="103" t="s">
        <v>41</v>
      </c>
      <c r="C135" s="97">
        <v>992</v>
      </c>
      <c r="D135" s="116" t="s">
        <v>142</v>
      </c>
      <c r="E135" s="116" t="s">
        <v>24</v>
      </c>
      <c r="F135" s="116" t="s">
        <v>150</v>
      </c>
      <c r="G135" s="97">
        <v>800</v>
      </c>
      <c r="H135" s="125">
        <v>11</v>
      </c>
      <c r="I135" s="107"/>
    </row>
    <row r="136" spans="1:9" ht="19.5" customHeight="1">
      <c r="A136" s="106"/>
      <c r="B136" s="141" t="s">
        <v>197</v>
      </c>
      <c r="C136" s="122">
        <v>992</v>
      </c>
      <c r="D136" s="142" t="s">
        <v>87</v>
      </c>
      <c r="E136" s="142"/>
      <c r="F136" s="151"/>
      <c r="G136" s="151"/>
      <c r="H136" s="119">
        <f>H137</f>
        <v>594.1</v>
      </c>
      <c r="I136" s="107"/>
    </row>
    <row r="137" spans="1:9" ht="19.5" customHeight="1">
      <c r="A137" s="106"/>
      <c r="B137" s="117" t="s">
        <v>198</v>
      </c>
      <c r="C137" s="97">
        <v>992</v>
      </c>
      <c r="D137" s="116" t="s">
        <v>87</v>
      </c>
      <c r="E137" s="116" t="s">
        <v>81</v>
      </c>
      <c r="F137" s="152"/>
      <c r="G137" s="152"/>
      <c r="H137" s="113">
        <f>H138</f>
        <v>594.1</v>
      </c>
      <c r="I137" s="107"/>
    </row>
    <row r="138" spans="1:9" ht="46.5" customHeight="1">
      <c r="A138" s="106"/>
      <c r="B138" s="117" t="s">
        <v>151</v>
      </c>
      <c r="C138" s="97">
        <v>992</v>
      </c>
      <c r="D138" s="116" t="s">
        <v>87</v>
      </c>
      <c r="E138" s="116" t="s">
        <v>81</v>
      </c>
      <c r="F138" s="152" t="s">
        <v>152</v>
      </c>
      <c r="G138" s="152"/>
      <c r="H138" s="113">
        <f>H140</f>
        <v>594.1</v>
      </c>
      <c r="I138" s="107"/>
    </row>
    <row r="139" spans="1:9" ht="19.5" customHeight="1">
      <c r="A139" s="106"/>
      <c r="B139" s="117" t="s">
        <v>65</v>
      </c>
      <c r="C139" s="97">
        <v>992</v>
      </c>
      <c r="D139" s="116" t="s">
        <v>87</v>
      </c>
      <c r="E139" s="116" t="s">
        <v>81</v>
      </c>
      <c r="F139" s="152" t="s">
        <v>153</v>
      </c>
      <c r="G139" s="152"/>
      <c r="H139" s="113">
        <f>H140</f>
        <v>594.1</v>
      </c>
      <c r="I139" s="107"/>
    </row>
    <row r="140" spans="1:11" ht="21.75" customHeight="1">
      <c r="A140" s="106"/>
      <c r="B140" s="117" t="s">
        <v>154</v>
      </c>
      <c r="C140" s="97">
        <v>992</v>
      </c>
      <c r="D140" s="116" t="s">
        <v>87</v>
      </c>
      <c r="E140" s="116" t="s">
        <v>81</v>
      </c>
      <c r="F140" s="152" t="s">
        <v>153</v>
      </c>
      <c r="G140" s="152" t="s">
        <v>155</v>
      </c>
      <c r="H140" s="113">
        <v>594.1</v>
      </c>
      <c r="I140" s="107"/>
      <c r="K140">
        <v>94100</v>
      </c>
    </row>
    <row r="141" spans="1:9" ht="12.75">
      <c r="A141" s="95"/>
      <c r="B141" s="99" t="s">
        <v>199</v>
      </c>
      <c r="C141" s="100">
        <v>992</v>
      </c>
      <c r="D141" s="142" t="s">
        <v>51</v>
      </c>
      <c r="E141" s="142" t="s">
        <v>174</v>
      </c>
      <c r="F141" s="100"/>
      <c r="G141" s="118"/>
      <c r="H141" s="143">
        <f>H143+H148</f>
        <v>7097.900000000001</v>
      </c>
      <c r="I141" s="107"/>
    </row>
    <row r="142" spans="1:9" ht="12.75">
      <c r="A142" s="95"/>
      <c r="B142" s="91" t="s">
        <v>200</v>
      </c>
      <c r="C142" s="96">
        <v>992</v>
      </c>
      <c r="D142" s="148" t="s">
        <v>51</v>
      </c>
      <c r="E142" s="148" t="s">
        <v>24</v>
      </c>
      <c r="F142" s="96"/>
      <c r="G142" s="112"/>
      <c r="H142" s="149">
        <f>H143</f>
        <v>770.1</v>
      </c>
      <c r="I142" s="107"/>
    </row>
    <row r="143" spans="1:8" ht="45.75" customHeight="1">
      <c r="A143" s="98"/>
      <c r="B143" s="103" t="s">
        <v>156</v>
      </c>
      <c r="C143" s="97">
        <v>992</v>
      </c>
      <c r="D143" s="116" t="s">
        <v>51</v>
      </c>
      <c r="E143" s="116" t="s">
        <v>24</v>
      </c>
      <c r="F143" s="97" t="s">
        <v>157</v>
      </c>
      <c r="G143" s="112"/>
      <c r="H143" s="125">
        <f>H144</f>
        <v>770.1</v>
      </c>
    </row>
    <row r="144" spans="1:8" ht="47.25" customHeight="1">
      <c r="A144" s="106"/>
      <c r="B144" s="103" t="s">
        <v>158</v>
      </c>
      <c r="C144" s="97">
        <v>992</v>
      </c>
      <c r="D144" s="97">
        <v>11</v>
      </c>
      <c r="E144" s="116" t="s">
        <v>24</v>
      </c>
      <c r="F144" s="97" t="s">
        <v>159</v>
      </c>
      <c r="G144" s="97"/>
      <c r="H144" s="153">
        <f>H145+H146+H147</f>
        <v>770.1</v>
      </c>
    </row>
    <row r="145" spans="1:8" ht="50.25" customHeight="1">
      <c r="A145" s="106"/>
      <c r="B145" s="103" t="s">
        <v>31</v>
      </c>
      <c r="C145" s="97">
        <v>992</v>
      </c>
      <c r="D145" s="97">
        <v>11</v>
      </c>
      <c r="E145" s="116" t="s">
        <v>24</v>
      </c>
      <c r="F145" s="97" t="s">
        <v>160</v>
      </c>
      <c r="G145" s="97">
        <v>100</v>
      </c>
      <c r="H145" s="153">
        <v>628</v>
      </c>
    </row>
    <row r="146" spans="1:8" ht="12.75">
      <c r="A146" s="106"/>
      <c r="B146" s="103" t="s">
        <v>39</v>
      </c>
      <c r="C146" s="97">
        <v>992</v>
      </c>
      <c r="D146" s="97">
        <v>11</v>
      </c>
      <c r="E146" s="116" t="s">
        <v>24</v>
      </c>
      <c r="F146" s="97" t="s">
        <v>160</v>
      </c>
      <c r="G146" s="112">
        <v>200</v>
      </c>
      <c r="H146" s="125">
        <v>129.1</v>
      </c>
    </row>
    <row r="147" spans="1:8" ht="28.5" customHeight="1">
      <c r="A147" s="106"/>
      <c r="B147" s="103" t="s">
        <v>41</v>
      </c>
      <c r="C147" s="97">
        <v>992</v>
      </c>
      <c r="D147" s="97">
        <v>11</v>
      </c>
      <c r="E147" s="116" t="s">
        <v>24</v>
      </c>
      <c r="F147" s="97" t="s">
        <v>160</v>
      </c>
      <c r="G147" s="97">
        <v>800</v>
      </c>
      <c r="H147" s="125">
        <v>13</v>
      </c>
    </row>
    <row r="148" spans="1:8" ht="12.75">
      <c r="A148" s="106"/>
      <c r="B148" s="91" t="s">
        <v>201</v>
      </c>
      <c r="C148" s="96">
        <v>992</v>
      </c>
      <c r="D148" s="148" t="s">
        <v>51</v>
      </c>
      <c r="E148" s="148" t="s">
        <v>25</v>
      </c>
      <c r="F148" s="97"/>
      <c r="G148" s="97"/>
      <c r="H148" s="149">
        <f>H149</f>
        <v>6327.8</v>
      </c>
    </row>
    <row r="149" spans="1:8" ht="59.25" customHeight="1">
      <c r="A149" s="106"/>
      <c r="B149" s="128" t="s">
        <v>161</v>
      </c>
      <c r="C149" s="97">
        <v>992</v>
      </c>
      <c r="D149" s="116" t="s">
        <v>51</v>
      </c>
      <c r="E149" s="116" t="s">
        <v>25</v>
      </c>
      <c r="F149" s="116" t="s">
        <v>162</v>
      </c>
      <c r="G149" s="112"/>
      <c r="H149" s="125">
        <f>H150+H152</f>
        <v>6327.8</v>
      </c>
    </row>
    <row r="150" spans="1:8" ht="23.25" customHeight="1">
      <c r="A150" s="106"/>
      <c r="B150" s="117" t="s">
        <v>65</v>
      </c>
      <c r="C150" s="97">
        <v>992</v>
      </c>
      <c r="D150" s="116" t="s">
        <v>51</v>
      </c>
      <c r="E150" s="116" t="s">
        <v>25</v>
      </c>
      <c r="F150" s="116" t="s">
        <v>202</v>
      </c>
      <c r="G150" s="112"/>
      <c r="H150" s="125">
        <f>H151</f>
        <v>0</v>
      </c>
    </row>
    <row r="151" spans="1:8" ht="12.75">
      <c r="A151" s="106"/>
      <c r="B151" s="103" t="s">
        <v>164</v>
      </c>
      <c r="C151" s="97">
        <v>992</v>
      </c>
      <c r="D151" s="116" t="s">
        <v>51</v>
      </c>
      <c r="E151" s="116" t="s">
        <v>25</v>
      </c>
      <c r="F151" s="116" t="s">
        <v>202</v>
      </c>
      <c r="G151" s="112">
        <v>400</v>
      </c>
      <c r="H151" s="125">
        <v>0</v>
      </c>
    </row>
    <row r="152" spans="1:8" ht="35.25" customHeight="1">
      <c r="A152" s="106"/>
      <c r="B152" s="126" t="s">
        <v>165</v>
      </c>
      <c r="C152" s="97">
        <v>992</v>
      </c>
      <c r="D152" s="116" t="s">
        <v>51</v>
      </c>
      <c r="E152" s="116" t="s">
        <v>25</v>
      </c>
      <c r="F152" s="116" t="s">
        <v>203</v>
      </c>
      <c r="G152" s="112"/>
      <c r="H152" s="125">
        <f>H153</f>
        <v>6327.8</v>
      </c>
    </row>
    <row r="153" spans="1:8" ht="12.75">
      <c r="A153" s="106"/>
      <c r="B153" s="103" t="s">
        <v>164</v>
      </c>
      <c r="C153" s="97">
        <v>992</v>
      </c>
      <c r="D153" s="116" t="s">
        <v>51</v>
      </c>
      <c r="E153" s="116" t="s">
        <v>25</v>
      </c>
      <c r="F153" s="116" t="s">
        <v>203</v>
      </c>
      <c r="G153" s="112">
        <v>400</v>
      </c>
      <c r="H153" s="125">
        <v>6327.8</v>
      </c>
    </row>
    <row r="154" spans="1:8" ht="38.25" customHeight="1">
      <c r="A154" s="154" t="s">
        <v>204</v>
      </c>
      <c r="B154" s="154"/>
      <c r="C154" s="154"/>
      <c r="D154" s="154"/>
      <c r="E154" s="154"/>
      <c r="F154" s="154"/>
      <c r="G154" s="154"/>
      <c r="H154" s="154"/>
    </row>
    <row r="155" spans="1:8" ht="21.75" customHeight="1">
      <c r="A155" s="154" t="s">
        <v>205</v>
      </c>
      <c r="B155" s="154"/>
      <c r="C155" s="154"/>
      <c r="D155" s="154"/>
      <c r="E155" s="154"/>
      <c r="F155" s="154"/>
      <c r="G155" s="154"/>
      <c r="H155" s="154"/>
    </row>
  </sheetData>
  <sheetProtection selectLockedCells="1" selectUnlockedCells="1"/>
  <mergeCells count="16">
    <mergeCell ref="F2:H2"/>
    <mergeCell ref="B3:H3"/>
    <mergeCell ref="B4:H4"/>
    <mergeCell ref="B5:H5"/>
    <mergeCell ref="B6:H6"/>
    <mergeCell ref="C7:H7"/>
    <mergeCell ref="B10:H10"/>
    <mergeCell ref="B11:H11"/>
    <mergeCell ref="B12:H12"/>
    <mergeCell ref="B13:H13"/>
    <mergeCell ref="B14:H14"/>
    <mergeCell ref="A15:H15"/>
    <mergeCell ref="A17:H17"/>
    <mergeCell ref="G18:H18"/>
    <mergeCell ref="A154:H154"/>
    <mergeCell ref="A155:H155"/>
  </mergeCells>
  <printOptions/>
  <pageMargins left="0.7097222222222223" right="0.5902777777777778" top="0.5902777777777778" bottom="0.5902777777777778" header="0.5118055555555555" footer="0.5118055555555555"/>
  <pageSetup horizontalDpi="300" verticalDpi="300" orientation="portrait" paperSize="9" scale="54"/>
  <rowBreaks count="3" manualBreakCount="3">
    <brk id="43" max="255" man="1"/>
    <brk id="85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2021-02-17T11:28:52Z</cp:lastPrinted>
  <dcterms:created xsi:type="dcterms:W3CDTF">2021-01-13T18:24:05Z</dcterms:created>
  <dcterms:modified xsi:type="dcterms:W3CDTF">2021-02-17T11:28:56Z</dcterms:modified>
  <cp:category/>
  <cp:version/>
  <cp:contentType/>
  <cp:contentStatus/>
  <cp:revision>10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1049-10.2.0.7646</vt:lpwstr>
  </property>
</Properties>
</file>